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资产负债表" sheetId="1" r:id="rId1"/>
    <sheet name="利润表" sheetId="2" r:id="rId2"/>
  </sheets>
  <definedNames>
    <definedName name="_xlnm.Print_Area" localSheetId="1">利润表!$A$1:$D$37</definedName>
    <definedName name="_xlnm.Print_Area" localSheetId="0">资产负债表!$A$1:$H$37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<sst xmlns="http://schemas.openxmlformats.org/spreadsheetml/2006/main" count="110" uniqueCount="106">
  <si>
    <t>资产负债表</t>
  </si>
  <si>
    <t>会小企01表</t>
  </si>
  <si>
    <t>纳税人识别号：91430381MA4PM03T3                         税款所属期起止： 2025-01-01至2025-12-31</t>
  </si>
  <si>
    <t>编制单位：湖南正宸建筑工程有限公司                       报送日期：2026-01-15                                     单位：元</t>
  </si>
  <si>
    <t>资产</t>
  </si>
  <si>
    <t>行次</t>
  </si>
  <si>
    <t>期末余额</t>
  </si>
  <si>
    <t>年初余额</t>
  </si>
  <si>
    <t>负债和所有者权益</t>
  </si>
  <si>
    <t>流动资产：</t>
  </si>
  <si>
    <t>流动负债：</t>
  </si>
  <si>
    <t>货币资金</t>
  </si>
  <si>
    <t>短期借款</t>
  </si>
  <si>
    <t>短期投资</t>
  </si>
  <si>
    <t>应付票据</t>
  </si>
  <si>
    <t>应收票据</t>
  </si>
  <si>
    <t>应付账款</t>
  </si>
  <si>
    <t>应收账款</t>
  </si>
  <si>
    <t>预收账款</t>
  </si>
  <si>
    <t>预付账款</t>
  </si>
  <si>
    <t>应付职工薪酬</t>
  </si>
  <si>
    <t>应收股利</t>
  </si>
  <si>
    <t>应交税费</t>
  </si>
  <si>
    <t>应收利息</t>
  </si>
  <si>
    <t>应付利息</t>
  </si>
  <si>
    <t>其他应收款</t>
  </si>
  <si>
    <t>应付利润</t>
  </si>
  <si>
    <t>存货</t>
  </si>
  <si>
    <t>其他应付款</t>
  </si>
  <si>
    <t>其中：原材料</t>
  </si>
  <si>
    <t>其他流动负债</t>
  </si>
  <si>
    <t>在产品</t>
  </si>
  <si>
    <t>流动负债合计</t>
  </si>
  <si>
    <t>库存商品</t>
  </si>
  <si>
    <t>非流动负债：</t>
  </si>
  <si>
    <t>周转材料</t>
  </si>
  <si>
    <t>长期借款</t>
  </si>
  <si>
    <t>其他流动资产：</t>
  </si>
  <si>
    <t>长期应付款</t>
  </si>
  <si>
    <t>流动资产合计</t>
  </si>
  <si>
    <t>递延收益</t>
  </si>
  <si>
    <t>非流动资产：</t>
  </si>
  <si>
    <t>其他非流动负债</t>
  </si>
  <si>
    <t>长期债券投资</t>
  </si>
  <si>
    <t>非流动负债合计</t>
  </si>
  <si>
    <t>长期股权投资</t>
  </si>
  <si>
    <t>负债合计：</t>
  </si>
  <si>
    <t>固定资产原价</t>
  </si>
  <si>
    <t>减：累计折旧</t>
  </si>
  <si>
    <t>固定资产账面价</t>
  </si>
  <si>
    <t>在建工程</t>
  </si>
  <si>
    <t>工程物资</t>
  </si>
  <si>
    <t>固定资产清理</t>
  </si>
  <si>
    <t>生产性生物资产</t>
  </si>
  <si>
    <t>所有者权益（或股东权益）</t>
  </si>
  <si>
    <t>无形资产</t>
  </si>
  <si>
    <t>实收资本（股本）</t>
  </si>
  <si>
    <t>开发支出</t>
  </si>
  <si>
    <t>资本公积</t>
  </si>
  <si>
    <t>长期待摊费用</t>
  </si>
  <si>
    <t>盈余公积</t>
  </si>
  <si>
    <t>其他非流动资产</t>
  </si>
  <si>
    <t>未分配利润</t>
  </si>
  <si>
    <t>非流动资产合计</t>
  </si>
  <si>
    <t>所有者权益（或股东权益）合计</t>
  </si>
  <si>
    <t>资产合计</t>
  </si>
  <si>
    <t>负债和所有者权益（或股东权益）总计</t>
  </si>
  <si>
    <t>利 润 表</t>
  </si>
  <si>
    <t>会小企02表</t>
  </si>
  <si>
    <t>纳税人识别号：91430381MA4PM03T3               税款所属期起止： 2025-01-01至2025-12-31</t>
  </si>
  <si>
    <t>编制单位：湖南正宸建筑工程有限公司            报送日期：2026-01-15                       单位：元</t>
  </si>
  <si>
    <t>项目</t>
  </si>
  <si>
    <t>本年累计金额</t>
  </si>
  <si>
    <t>上年金额</t>
  </si>
  <si>
    <t>一、营业收入</t>
  </si>
  <si>
    <t>减：营业成本</t>
  </si>
  <si>
    <t>税金及附加</t>
  </si>
  <si>
    <t>其中：消费税</t>
  </si>
  <si>
    <t>营业税</t>
  </si>
  <si>
    <t>城市维护建设税</t>
  </si>
  <si>
    <t>资源税</t>
  </si>
  <si>
    <t>土地增值税</t>
  </si>
  <si>
    <t>城镇土地使用税、房产税、车船税、印花税</t>
  </si>
  <si>
    <t>教育费附加、矿产资源补偿费、排污费</t>
  </si>
  <si>
    <t>销售费用</t>
  </si>
  <si>
    <t>其中：商品维修费</t>
  </si>
  <si>
    <t>广告费和业务宣传费</t>
  </si>
  <si>
    <t>管理费用</t>
  </si>
  <si>
    <t>其中：开办费</t>
  </si>
  <si>
    <t>业务招待费</t>
  </si>
  <si>
    <t>研究费用</t>
  </si>
  <si>
    <t>财务费用</t>
  </si>
  <si>
    <t>其中：利息费用（收入以“一”号填列）</t>
  </si>
  <si>
    <t>加：投资收益（损失以“一”号填列）</t>
  </si>
  <si>
    <t>二、营业利润（亏损以“一”号填列)</t>
  </si>
  <si>
    <t>加：营业外收入</t>
  </si>
  <si>
    <t>其中：政府补助</t>
  </si>
  <si>
    <t>减：营业外支出</t>
  </si>
  <si>
    <t>其中：坏账损失</t>
  </si>
  <si>
    <t>无法收回的长期债券投资损失</t>
  </si>
  <si>
    <t>无法收回的长期股权投资损失</t>
  </si>
  <si>
    <t>自然灾害等不可抗力因素造成的损失</t>
  </si>
  <si>
    <t>税收滞纳金</t>
  </si>
  <si>
    <t>三、利润总额（亏损总额以“一”号填列）</t>
  </si>
  <si>
    <t>减：所得税费用</t>
  </si>
  <si>
    <t>四、净利润（净亏损以“一”号填列）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</si>
</sst>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 applyProtection="1">
      <alignment horizontal="right"/>
    </xf>
    <xf numFmtId="177" fontId="5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distributed" vertical="center" indent="3"/>
    </xf>
    <xf numFmtId="176" fontId="1" fillId="0" borderId="1" xfId="0" applyNumberFormat="1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2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4上市公司报表模板-新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3"/>
  <sheetViews>
    <sheetView workbookViewId="0">
      <pane ySplit="5" topLeftCell="A28" activePane="bottomLeft" state="frozen"/>
      <selection/>
      <selection pane="bottomLeft" activeCell="E41" sqref="E41"/>
    </sheetView>
  </sheetViews>
  <sheetFormatPr defaultColWidth="10" defaultRowHeight="23" customHeight="1"/>
  <cols>
    <col min="1" max="1" width="20.875" style="1" customWidth="1"/>
    <col min="2" max="2" width="4.55833333333333" style="1" customWidth="1"/>
    <col min="3" max="4" width="18.25" style="1" customWidth="1"/>
    <col min="5" max="5" width="31.5" style="1" customWidth="1"/>
    <col min="6" max="6" width="4.225" style="1" customWidth="1"/>
    <col min="7" max="8" width="18.25" style="15" customWidth="1"/>
    <col min="9" max="253" width="13.8916666666667" style="1" customWidth="1"/>
    <col min="254" max="16381" width="10" style="1"/>
    <col min="16382" max="16384" width="10" style="16"/>
  </cols>
  <sheetData>
    <row r="1" s="1" customFormat="1" ht="18.75" spans="1:10">
      <c r="A1" s="4" t="s">
        <v>0</v>
      </c>
      <c r="B1" s="4"/>
      <c r="C1" s="4"/>
      <c r="D1" s="4"/>
      <c r="E1" s="4"/>
      <c r="F1" s="4"/>
      <c r="G1" s="17"/>
      <c r="H1" s="17"/>
    </row>
    <row r="2" s="1" customFormat="1" ht="20" customHeight="1" spans="1:10">
      <c r="A2" s="5" t="s">
        <v>1</v>
      </c>
      <c r="B2" s="5"/>
      <c r="C2" s="5"/>
      <c r="D2" s="5"/>
      <c r="E2" s="5"/>
      <c r="F2" s="5"/>
      <c r="G2" s="18"/>
      <c r="H2" s="18"/>
    </row>
    <row r="3" s="1" customFormat="1" ht="21" customHeight="1" spans="1:10">
      <c r="A3" s="5" t="s">
        <v>2</v>
      </c>
      <c r="B3" s="5"/>
      <c r="C3" s="5"/>
      <c r="D3" s="5"/>
      <c r="E3" s="5"/>
      <c r="F3" s="5"/>
      <c r="G3" s="18"/>
      <c r="H3" s="18"/>
    </row>
    <row r="4" s="1" customFormat="1" ht="18" customHeight="1" spans="1:10">
      <c r="A4" s="5" t="s">
        <v>3</v>
      </c>
      <c r="B4" s="5"/>
      <c r="C4" s="5"/>
      <c r="D4" s="5"/>
      <c r="E4" s="5"/>
      <c r="F4" s="5"/>
      <c r="G4" s="18"/>
      <c r="H4" s="18"/>
    </row>
    <row r="5" s="1" customFormat="1" ht="21" customHeight="1" spans="1:10">
      <c r="A5" s="19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5</v>
      </c>
      <c r="G5" s="20" t="s">
        <v>6</v>
      </c>
      <c r="H5" s="20" t="s">
        <v>7</v>
      </c>
    </row>
    <row r="6" s="1" customFormat="1" ht="20" customHeight="1" spans="1:10">
      <c r="A6" s="9" t="s">
        <v>9</v>
      </c>
      <c r="B6" s="10"/>
      <c r="C6" s="10"/>
      <c r="D6" s="10"/>
      <c r="E6" s="9" t="s">
        <v>10</v>
      </c>
      <c r="F6" s="10"/>
      <c r="G6" s="21"/>
      <c r="H6" s="21"/>
    </row>
    <row r="7" s="1" customFormat="1" ht="20" customHeight="1" spans="1:10">
      <c r="A7" s="22" t="s">
        <v>11</v>
      </c>
      <c r="B7" s="10">
        <v>1</v>
      </c>
      <c r="C7" s="21">
        <v>598558.36</v>
      </c>
      <c r="D7" s="21">
        <v>620227.46</v>
      </c>
      <c r="E7" s="22" t="s">
        <v>12</v>
      </c>
      <c r="F7" s="10">
        <v>31</v>
      </c>
      <c r="G7" s="21"/>
      <c r="H7" s="21">
        <v>43000000</v>
      </c>
    </row>
    <row r="8" s="1" customFormat="1" ht="20" customHeight="1" spans="1:10">
      <c r="A8" s="22" t="s">
        <v>13</v>
      </c>
      <c r="B8" s="10">
        <v>2</v>
      </c>
      <c r="C8" s="21"/>
      <c r="D8" s="21"/>
      <c r="E8" s="22" t="s">
        <v>14</v>
      </c>
      <c r="F8" s="10">
        <v>32</v>
      </c>
      <c r="G8" s="21"/>
      <c r="H8" s="21"/>
    </row>
    <row r="9" s="1" customFormat="1" ht="20" customHeight="1" spans="1:10">
      <c r="A9" s="22" t="s">
        <v>15</v>
      </c>
      <c r="B9" s="10">
        <v>3</v>
      </c>
      <c r="C9" s="21"/>
      <c r="D9" s="21"/>
      <c r="E9" s="22" t="s">
        <v>16</v>
      </c>
      <c r="F9" s="10">
        <v>33</v>
      </c>
      <c r="G9" s="21">
        <v>3902952.01</v>
      </c>
      <c r="H9" s="21">
        <v>3282527.5</v>
      </c>
      <c r="J9" s="15"/>
    </row>
    <row r="10" s="1" customFormat="1" ht="20" customHeight="1" spans="1:10">
      <c r="A10" s="22" t="s">
        <v>17</v>
      </c>
      <c r="B10" s="10">
        <v>4</v>
      </c>
      <c r="C10" s="21">
        <v>59622927.19</v>
      </c>
      <c r="D10" s="21">
        <v>61256836.71</v>
      </c>
      <c r="E10" s="22" t="s">
        <v>18</v>
      </c>
      <c r="F10" s="10">
        <v>34</v>
      </c>
      <c r="G10" s="21"/>
      <c r="H10" s="21"/>
    </row>
    <row r="11" s="1" customFormat="1" ht="20" customHeight="1" spans="1:10">
      <c r="A11" s="22" t="s">
        <v>19</v>
      </c>
      <c r="B11" s="10">
        <v>5</v>
      </c>
      <c r="C11" s="21"/>
      <c r="D11" s="21"/>
      <c r="E11" s="22" t="s">
        <v>20</v>
      </c>
      <c r="F11" s="10">
        <v>35</v>
      </c>
      <c r="G11" s="21">
        <v>0</v>
      </c>
      <c r="H11" s="21">
        <v>423472</v>
      </c>
    </row>
    <row r="12" s="1" customFormat="1" ht="20" customHeight="1" spans="1:10">
      <c r="A12" s="22" t="s">
        <v>21</v>
      </c>
      <c r="B12" s="10">
        <v>6</v>
      </c>
      <c r="C12" s="21"/>
      <c r="D12" s="21"/>
      <c r="E12" s="22" t="s">
        <v>22</v>
      </c>
      <c r="F12" s="10">
        <v>36</v>
      </c>
      <c r="G12" s="21">
        <v>22561.87</v>
      </c>
      <c r="H12" s="21">
        <v>151157.04</v>
      </c>
    </row>
    <row r="13" s="1" customFormat="1" ht="20" customHeight="1" spans="1:10">
      <c r="A13" s="22" t="s">
        <v>23</v>
      </c>
      <c r="B13" s="10">
        <v>7</v>
      </c>
      <c r="C13" s="21"/>
      <c r="D13" s="21"/>
      <c r="E13" s="22" t="s">
        <v>24</v>
      </c>
      <c r="F13" s="10">
        <v>37</v>
      </c>
      <c r="G13" s="21"/>
      <c r="H13" s="21"/>
    </row>
    <row r="14" s="1" customFormat="1" ht="20" customHeight="1" spans="1:10">
      <c r="A14" s="22" t="s">
        <v>25</v>
      </c>
      <c r="B14" s="10">
        <v>8</v>
      </c>
      <c r="C14" s="21">
        <v>1196200</v>
      </c>
      <c r="D14" s="21">
        <v>977300</v>
      </c>
      <c r="E14" s="22" t="s">
        <v>26</v>
      </c>
      <c r="F14" s="10">
        <v>38</v>
      </c>
      <c r="G14" s="21"/>
      <c r="H14" s="21"/>
    </row>
    <row r="15" s="1" customFormat="1" ht="20" customHeight="1" spans="1:10">
      <c r="A15" s="22" t="s">
        <v>27</v>
      </c>
      <c r="B15" s="10">
        <v>9</v>
      </c>
      <c r="C15" s="21">
        <v>113786008.79</v>
      </c>
      <c r="D15" s="21">
        <v>132662391.69</v>
      </c>
      <c r="E15" s="22" t="s">
        <v>28</v>
      </c>
      <c r="F15" s="10">
        <v>39</v>
      </c>
      <c r="G15" s="21"/>
      <c r="H15" s="21"/>
    </row>
    <row r="16" s="1" customFormat="1" ht="20" customHeight="1" spans="1:10">
      <c r="A16" s="23" t="s">
        <v>29</v>
      </c>
      <c r="B16" s="10">
        <v>10</v>
      </c>
      <c r="C16" s="21"/>
      <c r="D16" s="21"/>
      <c r="E16" s="22" t="s">
        <v>30</v>
      </c>
      <c r="F16" s="10">
        <v>40</v>
      </c>
      <c r="G16" s="21"/>
      <c r="H16" s="21"/>
    </row>
    <row r="17" s="1" customFormat="1" ht="20" customHeight="1" spans="1:8">
      <c r="A17" s="22" t="s">
        <v>31</v>
      </c>
      <c r="B17" s="10">
        <v>11</v>
      </c>
      <c r="C17" s="21"/>
      <c r="D17" s="21"/>
      <c r="E17" s="9" t="s">
        <v>32</v>
      </c>
      <c r="F17" s="10">
        <v>41</v>
      </c>
      <c r="G17" s="21">
        <f>G12+G11+G9+G7</f>
        <v>3925513.88</v>
      </c>
      <c r="H17" s="21">
        <f>H12+H11+H9+H7</f>
        <v>46857156.54</v>
      </c>
    </row>
    <row r="18" s="1" customFormat="1" ht="20" customHeight="1" spans="1:8">
      <c r="A18" s="22" t="s">
        <v>33</v>
      </c>
      <c r="B18" s="10">
        <v>12</v>
      </c>
      <c r="C18" s="21"/>
      <c r="D18" s="21"/>
      <c r="E18" s="9" t="s">
        <v>34</v>
      </c>
      <c r="F18" s="10"/>
      <c r="G18" s="21"/>
      <c r="H18" s="21"/>
    </row>
    <row r="19" s="1" customFormat="1" ht="20" customHeight="1" spans="1:8">
      <c r="A19" s="22" t="s">
        <v>35</v>
      </c>
      <c r="B19" s="10">
        <v>13</v>
      </c>
      <c r="C19" s="21"/>
      <c r="D19" s="21"/>
      <c r="E19" s="22" t="s">
        <v>36</v>
      </c>
      <c r="F19" s="10">
        <v>42</v>
      </c>
      <c r="G19" s="21"/>
      <c r="H19" s="21"/>
    </row>
    <row r="20" s="1" customFormat="1" ht="20" customHeight="1" spans="1:8">
      <c r="A20" s="22" t="s">
        <v>37</v>
      </c>
      <c r="B20" s="10">
        <v>14</v>
      </c>
      <c r="C20" s="21"/>
      <c r="D20" s="21"/>
      <c r="E20" s="22" t="s">
        <v>38</v>
      </c>
      <c r="F20" s="10">
        <v>43</v>
      </c>
      <c r="G20" s="21"/>
      <c r="H20" s="21"/>
    </row>
    <row r="21" s="1" customFormat="1" ht="20" customHeight="1" spans="1:8">
      <c r="A21" s="9" t="s">
        <v>39</v>
      </c>
      <c r="B21" s="10">
        <v>15</v>
      </c>
      <c r="C21" s="21">
        <f>C15+C9+C14+C10+C7</f>
        <v>175203694.34</v>
      </c>
      <c r="D21" s="21">
        <f>D15+D14+D10+D7</f>
        <v>195516755.86</v>
      </c>
      <c r="E21" s="22" t="s">
        <v>40</v>
      </c>
      <c r="F21" s="10">
        <v>44</v>
      </c>
      <c r="G21" s="21"/>
      <c r="H21" s="21"/>
    </row>
    <row r="22" s="1" customFormat="1" ht="20" customHeight="1" spans="1:8">
      <c r="A22" s="9" t="s">
        <v>41</v>
      </c>
      <c r="B22" s="10"/>
      <c r="C22" s="21"/>
      <c r="D22" s="21"/>
      <c r="E22" s="22" t="s">
        <v>42</v>
      </c>
      <c r="F22" s="10">
        <v>45</v>
      </c>
      <c r="G22" s="21"/>
      <c r="H22" s="21"/>
    </row>
    <row r="23" s="1" customFormat="1" ht="20" customHeight="1" spans="1:8">
      <c r="A23" s="22" t="s">
        <v>43</v>
      </c>
      <c r="B23" s="10">
        <v>16</v>
      </c>
      <c r="C23" s="21"/>
      <c r="D23" s="21"/>
      <c r="E23" s="9" t="s">
        <v>44</v>
      </c>
      <c r="F23" s="10">
        <v>46</v>
      </c>
      <c r="G23" s="21"/>
      <c r="H23" s="21"/>
    </row>
    <row r="24" s="1" customFormat="1" ht="20" customHeight="1" spans="1:8">
      <c r="A24" s="22" t="s">
        <v>45</v>
      </c>
      <c r="B24" s="10">
        <v>17</v>
      </c>
      <c r="C24" s="21"/>
      <c r="D24" s="21"/>
      <c r="E24" s="9" t="s">
        <v>46</v>
      </c>
      <c r="F24" s="10">
        <v>47</v>
      </c>
      <c r="G24" s="21">
        <f>G17+G23</f>
        <v>3925513.88</v>
      </c>
      <c r="H24" s="21">
        <f>H17+H23</f>
        <v>46857156.54</v>
      </c>
    </row>
    <row r="25" s="1" customFormat="1" ht="20" customHeight="1" spans="1:8">
      <c r="A25" s="22" t="s">
        <v>47</v>
      </c>
      <c r="B25" s="10">
        <v>18</v>
      </c>
      <c r="C25" s="21"/>
      <c r="D25" s="21"/>
      <c r="E25" s="10"/>
      <c r="F25" s="10"/>
      <c r="G25" s="21"/>
      <c r="H25" s="21"/>
    </row>
    <row r="26" s="1" customFormat="1" ht="20" customHeight="1" spans="1:8">
      <c r="A26" s="23" t="s">
        <v>48</v>
      </c>
      <c r="B26" s="10">
        <v>19</v>
      </c>
      <c r="C26" s="21"/>
      <c r="D26" s="21"/>
      <c r="E26" s="10"/>
      <c r="F26" s="10"/>
      <c r="G26" s="21"/>
      <c r="H26" s="21"/>
    </row>
    <row r="27" s="1" customFormat="1" ht="20" customHeight="1" spans="1:8">
      <c r="A27" s="22" t="s">
        <v>49</v>
      </c>
      <c r="B27" s="10">
        <v>20</v>
      </c>
      <c r="C27" s="21">
        <v>17697231.53</v>
      </c>
      <c r="D27" s="21">
        <v>20720473.66</v>
      </c>
      <c r="E27" s="10"/>
      <c r="F27" s="10"/>
      <c r="G27" s="21"/>
      <c r="H27" s="21"/>
    </row>
    <row r="28" s="1" customFormat="1" ht="20" customHeight="1" spans="1:8">
      <c r="A28" s="22" t="s">
        <v>50</v>
      </c>
      <c r="B28" s="10">
        <v>21</v>
      </c>
      <c r="C28" s="21"/>
      <c r="D28" s="21"/>
      <c r="E28" s="10"/>
      <c r="F28" s="10"/>
      <c r="G28" s="21"/>
      <c r="H28" s="21"/>
    </row>
    <row r="29" s="1" customFormat="1" ht="20" customHeight="1" spans="1:8">
      <c r="A29" s="22" t="s">
        <v>51</v>
      </c>
      <c r="B29" s="10">
        <v>22</v>
      </c>
      <c r="C29" s="21"/>
      <c r="D29" s="21"/>
      <c r="E29" s="10"/>
      <c r="F29" s="10"/>
      <c r="G29" s="21"/>
      <c r="H29" s="21"/>
    </row>
    <row r="30" s="1" customFormat="1" ht="20" customHeight="1" spans="1:8">
      <c r="A30" s="22" t="s">
        <v>52</v>
      </c>
      <c r="B30" s="10">
        <v>23</v>
      </c>
      <c r="C30" s="21"/>
      <c r="D30" s="21"/>
      <c r="E30" s="10"/>
      <c r="F30" s="10"/>
      <c r="G30" s="21"/>
      <c r="H30" s="21"/>
    </row>
    <row r="31" s="1" customFormat="1" ht="20" customHeight="1" spans="1:8">
      <c r="A31" s="22" t="s">
        <v>53</v>
      </c>
      <c r="B31" s="10">
        <v>24</v>
      </c>
      <c r="C31" s="21"/>
      <c r="D31" s="21"/>
      <c r="E31" s="9" t="s">
        <v>54</v>
      </c>
      <c r="F31" s="10"/>
      <c r="G31" s="21"/>
      <c r="H31" s="21"/>
    </row>
    <row r="32" s="1" customFormat="1" ht="20" customHeight="1" spans="1:8">
      <c r="A32" s="22" t="s">
        <v>55</v>
      </c>
      <c r="B32" s="10">
        <v>25</v>
      </c>
      <c r="C32" s="21"/>
      <c r="D32" s="21"/>
      <c r="E32" s="22" t="s">
        <v>56</v>
      </c>
      <c r="F32" s="10">
        <v>48</v>
      </c>
      <c r="G32" s="21">
        <v>8000000</v>
      </c>
      <c r="H32" s="21">
        <v>8000000</v>
      </c>
    </row>
    <row r="33" s="1" customFormat="1" ht="20" customHeight="1" spans="1:8">
      <c r="A33" s="22" t="s">
        <v>57</v>
      </c>
      <c r="B33" s="10">
        <v>26</v>
      </c>
      <c r="C33" s="21"/>
      <c r="D33" s="21"/>
      <c r="E33" s="22" t="s">
        <v>58</v>
      </c>
      <c r="F33" s="10">
        <v>49</v>
      </c>
      <c r="G33" s="21">
        <v>80000000</v>
      </c>
      <c r="H33" s="21">
        <v>80000000</v>
      </c>
    </row>
    <row r="34" s="1" customFormat="1" ht="20" customHeight="1" spans="1:8">
      <c r="A34" s="22" t="s">
        <v>59</v>
      </c>
      <c r="B34" s="10">
        <v>27</v>
      </c>
      <c r="C34" s="21"/>
      <c r="D34" s="21"/>
      <c r="E34" s="22" t="s">
        <v>60</v>
      </c>
      <c r="F34" s="10">
        <v>50</v>
      </c>
      <c r="G34" s="21"/>
      <c r="H34" s="21"/>
    </row>
    <row r="35" s="1" customFormat="1" ht="20" customHeight="1" spans="1:8">
      <c r="A35" s="22" t="s">
        <v>61</v>
      </c>
      <c r="B35" s="10">
        <v>28</v>
      </c>
      <c r="C35" s="21"/>
      <c r="D35" s="21"/>
      <c r="E35" s="22" t="s">
        <v>62</v>
      </c>
      <c r="F35" s="10">
        <v>51</v>
      </c>
      <c r="G35" s="21">
        <v>101063762.96</v>
      </c>
      <c r="H35" s="21">
        <v>81380072.98</v>
      </c>
    </row>
    <row r="36" s="1" customFormat="1" ht="20" customHeight="1" spans="1:8">
      <c r="A36" s="9" t="s">
        <v>63</v>
      </c>
      <c r="B36" s="10">
        <v>29</v>
      </c>
      <c r="C36" s="21">
        <f>C27</f>
        <v>17697231.53</v>
      </c>
      <c r="D36" s="21">
        <f>D27</f>
        <v>20720473.66</v>
      </c>
      <c r="E36" s="9" t="s">
        <v>64</v>
      </c>
      <c r="F36" s="10">
        <v>52</v>
      </c>
      <c r="G36" s="21">
        <v>188975411.99</v>
      </c>
      <c r="H36" s="21">
        <f>SUM(H32:H35)</f>
        <v>169380072.98</v>
      </c>
    </row>
    <row r="37" s="1" customFormat="1" ht="37" customHeight="1" spans="1:8">
      <c r="A37" s="9" t="s">
        <v>65</v>
      </c>
      <c r="B37" s="10">
        <v>30</v>
      </c>
      <c r="C37" s="21">
        <f>C21+C36</f>
        <v>192900925.87</v>
      </c>
      <c r="D37" s="21">
        <f>D21+D36</f>
        <v>216237229.52</v>
      </c>
      <c r="E37" s="24" t="s">
        <v>66</v>
      </c>
      <c r="F37" s="10">
        <v>53</v>
      </c>
      <c r="G37" s="21">
        <f>G36+G24</f>
        <v>192900925.87</v>
      </c>
      <c r="H37" s="21">
        <f>H36+H24</f>
        <v>216237229.52</v>
      </c>
    </row>
    <row r="43" customHeight="1" spans="1:8">
      <c r="G43" s="15">
        <f>G37-C37</f>
        <v>0</v>
      </c>
    </row>
  </sheetData>
  <mergeCells count="4">
    <mergeCell ref="A1:H1"/>
    <mergeCell ref="A2:H2"/>
    <mergeCell ref="A3:H3"/>
    <mergeCell ref="A4:H4"/>
  </mergeCells>
  <pageMargins left="0.357638888888889" right="0.161111111111111" top="0.60625" bottom="0.2125" header="0.5" footer="0.5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D37"/>
  <sheetViews>
    <sheetView tabSelected="1" workbookViewId="0">
      <pane ySplit="5" topLeftCell="A6" activePane="bottomLeft" state="frozen"/>
      <selection/>
      <selection pane="bottomLeft" activeCell="C5" sqref="C5"/>
    </sheetView>
  </sheetViews>
  <sheetFormatPr defaultColWidth="10" defaultRowHeight="23" customHeight="1"/>
  <cols>
    <col min="1" max="1" width="62.75" style="1" customWidth="1"/>
    <col min="2" max="2" width="5.13333333333333" style="1" customWidth="1"/>
    <col min="3" max="3" width="18.75" style="1" customWidth="1"/>
    <col min="4" max="4" width="19.8583333333333" style="1" customWidth="1"/>
    <col min="5" max="234" width="13.8916666666667" style="1" customWidth="1"/>
    <col min="235" max="235" width="13.8916666666667" style="3"/>
    <col min="236" max="16384" width="10" style="3"/>
  </cols>
  <sheetData>
    <row r="1" s="1" customFormat="1" ht="18.75" spans="1:5">
      <c r="A1" s="4" t="s">
        <v>67</v>
      </c>
      <c r="B1" s="4"/>
      <c r="C1" s="4"/>
      <c r="D1" s="4"/>
    </row>
    <row r="2" s="1" customFormat="1" ht="20" customHeight="1" spans="1:5">
      <c r="A2" s="5" t="s">
        <v>68</v>
      </c>
      <c r="B2" s="5"/>
      <c r="C2" s="5"/>
      <c r="D2" s="5"/>
    </row>
    <row r="3" s="1" customFormat="1" ht="21" customHeight="1" spans="1:5">
      <c r="A3" s="6" t="s">
        <v>69</v>
      </c>
      <c r="B3" s="6"/>
      <c r="C3" s="6"/>
      <c r="D3" s="6"/>
      <c r="E3" s="7"/>
    </row>
    <row r="4" s="1" customFormat="1" ht="18" customHeight="1" spans="1:5">
      <c r="A4" s="6" t="s">
        <v>70</v>
      </c>
      <c r="B4" s="6"/>
      <c r="C4" s="6"/>
      <c r="D4" s="6"/>
      <c r="E4" s="7"/>
    </row>
    <row r="5" s="2" customFormat="1" ht="21" customHeight="1" spans="1:5">
      <c r="A5" s="8" t="s">
        <v>71</v>
      </c>
      <c r="B5" s="8" t="s">
        <v>5</v>
      </c>
      <c r="C5" s="8" t="s">
        <v>72</v>
      </c>
      <c r="D5" s="8" t="s">
        <v>73</v>
      </c>
    </row>
    <row r="6" s="1" customFormat="1" ht="18" customHeight="1" spans="1:5">
      <c r="A6" s="9" t="s">
        <v>74</v>
      </c>
      <c r="B6" s="10">
        <v>1</v>
      </c>
      <c r="C6" s="11">
        <v>131368939.48</v>
      </c>
      <c r="D6" s="12">
        <v>115508031.36</v>
      </c>
    </row>
    <row r="7" s="1" customFormat="1" ht="18" customHeight="1" spans="1:5">
      <c r="A7" s="9" t="s">
        <v>75</v>
      </c>
      <c r="B7" s="10">
        <v>2</v>
      </c>
      <c r="C7" s="11">
        <v>107470275.83</v>
      </c>
      <c r="D7" s="12">
        <v>95400925.64</v>
      </c>
    </row>
    <row r="8" s="1" customFormat="1" ht="18" customHeight="1" spans="1:5">
      <c r="A8" s="9" t="s">
        <v>76</v>
      </c>
      <c r="B8" s="10">
        <v>3</v>
      </c>
      <c r="C8" s="11">
        <v>56966.75</v>
      </c>
      <c r="D8" s="11">
        <v>66517.44</v>
      </c>
    </row>
    <row r="9" s="1" customFormat="1" ht="18" customHeight="1" spans="1:5">
      <c r="A9" s="9" t="s">
        <v>77</v>
      </c>
      <c r="B9" s="10">
        <v>4</v>
      </c>
      <c r="C9" s="11"/>
      <c r="D9" s="13"/>
    </row>
    <row r="10" s="1" customFormat="1" ht="18" customHeight="1" spans="1:5">
      <c r="A10" s="9" t="s">
        <v>78</v>
      </c>
      <c r="B10" s="10">
        <v>5</v>
      </c>
      <c r="C10" s="11"/>
      <c r="D10" s="13"/>
    </row>
    <row r="11" s="1" customFormat="1" ht="18" customHeight="1" spans="1:5">
      <c r="A11" s="9" t="s">
        <v>79</v>
      </c>
      <c r="B11" s="10">
        <v>6</v>
      </c>
      <c r="C11" s="11"/>
      <c r="D11" s="13">
        <v>34418.87</v>
      </c>
    </row>
    <row r="12" s="1" customFormat="1" ht="18" customHeight="1" spans="1:5">
      <c r="A12" s="9" t="s">
        <v>80</v>
      </c>
      <c r="B12" s="10">
        <v>7</v>
      </c>
      <c r="C12" s="11"/>
      <c r="D12" s="13"/>
    </row>
    <row r="13" s="1" customFormat="1" ht="18" customHeight="1" spans="1:5">
      <c r="A13" s="9" t="s">
        <v>81</v>
      </c>
      <c r="B13" s="10">
        <v>8</v>
      </c>
      <c r="C13" s="11"/>
      <c r="D13" s="13"/>
    </row>
    <row r="14" s="1" customFormat="1" ht="18" customHeight="1" spans="1:5">
      <c r="A14" s="9" t="s">
        <v>82</v>
      </c>
      <c r="B14" s="10">
        <v>9</v>
      </c>
      <c r="C14" s="11"/>
      <c r="D14" s="13">
        <v>5700.2</v>
      </c>
    </row>
    <row r="15" s="1" customFormat="1" ht="18" customHeight="1" spans="1:5">
      <c r="A15" s="9" t="s">
        <v>83</v>
      </c>
      <c r="B15" s="10">
        <v>10</v>
      </c>
      <c r="C15" s="11"/>
      <c r="D15" s="13">
        <v>24571.74</v>
      </c>
    </row>
    <row r="16" s="1" customFormat="1" ht="18" customHeight="1" spans="1:5">
      <c r="A16" s="9" t="s">
        <v>84</v>
      </c>
      <c r="B16" s="10">
        <v>11</v>
      </c>
      <c r="C16" s="11">
        <v>26986.59</v>
      </c>
      <c r="D16" s="12">
        <v>1052.77</v>
      </c>
    </row>
    <row r="17" s="1" customFormat="1" ht="18" customHeight="1" spans="1:4">
      <c r="A17" s="9" t="s">
        <v>85</v>
      </c>
      <c r="B17" s="10">
        <v>12</v>
      </c>
      <c r="C17" s="11"/>
      <c r="D17" s="13"/>
    </row>
    <row r="18" s="1" customFormat="1" ht="18" customHeight="1" spans="1:4">
      <c r="A18" s="9" t="s">
        <v>86</v>
      </c>
      <c r="B18" s="10">
        <v>13</v>
      </c>
      <c r="C18" s="11"/>
      <c r="D18" s="13"/>
    </row>
    <row r="19" s="1" customFormat="1" ht="18" customHeight="1" spans="1:4">
      <c r="A19" s="9" t="s">
        <v>87</v>
      </c>
      <c r="B19" s="10">
        <v>14</v>
      </c>
      <c r="C19" s="14">
        <v>4127098.51</v>
      </c>
      <c r="D19" s="12">
        <v>2066822.22</v>
      </c>
    </row>
    <row r="20" s="1" customFormat="1" ht="18" customHeight="1" spans="1:4">
      <c r="A20" s="9" t="s">
        <v>88</v>
      </c>
      <c r="B20" s="10">
        <v>15</v>
      </c>
      <c r="C20" s="11"/>
      <c r="D20" s="13"/>
    </row>
    <row r="21" s="1" customFormat="1" ht="18" customHeight="1" spans="1:4">
      <c r="A21" s="9" t="s">
        <v>89</v>
      </c>
      <c r="B21" s="10">
        <v>16</v>
      </c>
      <c r="C21" s="11"/>
      <c r="D21" s="13"/>
    </row>
    <row r="22" s="1" customFormat="1" ht="18" customHeight="1" spans="1:4">
      <c r="A22" s="9" t="s">
        <v>90</v>
      </c>
      <c r="B22" s="10">
        <v>17</v>
      </c>
      <c r="C22" s="11"/>
      <c r="D22" s="13"/>
    </row>
    <row r="23" s="1" customFormat="1" ht="18" customHeight="1" spans="1:4">
      <c r="A23" s="9" t="s">
        <v>91</v>
      </c>
      <c r="B23" s="10">
        <v>18</v>
      </c>
      <c r="C23" s="11">
        <v>-4602.71</v>
      </c>
      <c r="D23" s="12">
        <v>-5508.99</v>
      </c>
    </row>
    <row r="24" s="1" customFormat="1" ht="18" customHeight="1" spans="1:4">
      <c r="A24" s="9" t="s">
        <v>92</v>
      </c>
      <c r="B24" s="10">
        <v>19</v>
      </c>
      <c r="C24" s="11">
        <v>-6860.39</v>
      </c>
      <c r="D24" s="13">
        <v>-5929.24</v>
      </c>
    </row>
    <row r="25" s="1" customFormat="1" ht="18" customHeight="1" spans="1:4">
      <c r="A25" s="9" t="s">
        <v>93</v>
      </c>
      <c r="B25" s="10">
        <v>20</v>
      </c>
      <c r="C25" s="11"/>
      <c r="D25" s="13"/>
    </row>
    <row r="26" s="1" customFormat="1" ht="18" customHeight="1" spans="1:4">
      <c r="A26" s="9" t="s">
        <v>94</v>
      </c>
      <c r="B26" s="10">
        <v>21</v>
      </c>
      <c r="C26" s="11">
        <f>C6-C7-C8-C16-C19-C23</f>
        <v>19692214.51</v>
      </c>
      <c r="D26" s="11">
        <v>17978222.28</v>
      </c>
    </row>
    <row r="27" s="1" customFormat="1" ht="18" customHeight="1" spans="1:4">
      <c r="A27" s="9" t="s">
        <v>95</v>
      </c>
      <c r="B27" s="10">
        <v>22</v>
      </c>
      <c r="C27" s="11">
        <v>6.42</v>
      </c>
      <c r="D27" s="12">
        <v>39140.51</v>
      </c>
    </row>
    <row r="28" s="1" customFormat="1" ht="18" customHeight="1" spans="1:4">
      <c r="A28" s="9" t="s">
        <v>96</v>
      </c>
      <c r="B28" s="10">
        <v>23</v>
      </c>
      <c r="C28" s="11"/>
      <c r="D28" s="13">
        <v>39100</v>
      </c>
    </row>
    <row r="29" s="1" customFormat="1" ht="18" customHeight="1" spans="1:4">
      <c r="A29" s="9" t="s">
        <v>97</v>
      </c>
      <c r="B29" s="10">
        <v>24</v>
      </c>
      <c r="C29" s="11">
        <v>8530.95</v>
      </c>
      <c r="D29" s="13"/>
    </row>
    <row r="30" s="1" customFormat="1" ht="18" customHeight="1" spans="1:4">
      <c r="A30" s="9" t="s">
        <v>98</v>
      </c>
      <c r="B30" s="10">
        <v>25</v>
      </c>
      <c r="C30" s="11"/>
      <c r="D30" s="13"/>
    </row>
    <row r="31" s="1" customFormat="1" ht="18" customHeight="1" spans="1:4">
      <c r="A31" s="9" t="s">
        <v>99</v>
      </c>
      <c r="B31" s="10">
        <v>26</v>
      </c>
      <c r="C31" s="11"/>
      <c r="D31" s="13"/>
    </row>
    <row r="32" s="1" customFormat="1" ht="18" customHeight="1" spans="1:4">
      <c r="A32" s="9" t="s">
        <v>100</v>
      </c>
      <c r="B32" s="10">
        <v>27</v>
      </c>
      <c r="C32" s="11"/>
      <c r="D32" s="13"/>
    </row>
    <row r="33" s="1" customFormat="1" ht="18" customHeight="1" spans="1:238">
      <c r="A33" s="9" t="s">
        <v>101</v>
      </c>
      <c r="B33" s="10">
        <v>28</v>
      </c>
      <c r="C33" s="11"/>
      <c r="D33" s="13"/>
    </row>
    <row r="34" s="1" customFormat="1" ht="18" customHeight="1" spans="1:238">
      <c r="A34" s="9" t="s">
        <v>102</v>
      </c>
      <c r="B34" s="10">
        <v>29</v>
      </c>
      <c r="C34" s="11"/>
      <c r="D34" s="13"/>
    </row>
    <row r="35" s="1" customFormat="1" ht="18" customHeight="1" spans="1:238">
      <c r="A35" s="9" t="s">
        <v>103</v>
      </c>
      <c r="B35" s="10">
        <v>30</v>
      </c>
      <c r="C35" s="11">
        <f>C26+C27-C29</f>
        <v>19683689.98</v>
      </c>
      <c r="D35" s="11">
        <v>18017362.79</v>
      </c>
    </row>
    <row r="36" s="1" customFormat="1" ht="18" customHeight="1" spans="1:238">
      <c r="A36" s="9" t="s">
        <v>104</v>
      </c>
      <c r="B36" s="10">
        <v>31</v>
      </c>
      <c r="C36" s="13">
        <v>36613.88</v>
      </c>
      <c r="D36" s="13">
        <v>31091.22</v>
      </c>
    </row>
    <row r="37" s="1" customFormat="1" ht="18" customHeight="1" spans="1:238">
      <c r="A37" s="9" t="s">
        <v>105</v>
      </c>
      <c r="B37" s="10">
        <v>32</v>
      </c>
      <c r="C37" s="11">
        <f>C35-C36</f>
        <v>19647076.1</v>
      </c>
      <c r="D37" s="11">
        <v>17986271.57</v>
      </c>
      <c r="IA37" s="3"/>
      <c r="IB37" s="3"/>
      <c r="IC37" s="3"/>
      <c r="ID37" s="3"/>
    </row>
  </sheetData>
  <mergeCells count="4">
    <mergeCell ref="A1:D1"/>
    <mergeCell ref="A2:D2"/>
    <mergeCell ref="A3:D3"/>
    <mergeCell ref="A4:D4"/>
  </mergeCells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资产负债表</vt:lpstr>
      <vt:lpstr>利润表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小橙子</cp:lastModifiedBy>
  <dcterms:created xsi:type="dcterms:W3CDTF">2023-11-10T01:16:00Z</dcterms:created>
  <dcterms:modified xsi:type="dcterms:W3CDTF">2026-05-06T07:26:52Z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3EB78249E7E74FC686220208DC31B9C3_13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