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564"/>
  </bookViews>
  <sheets>
    <sheet name="资产-湖南" sheetId="1" r:id="rId1"/>
    <sheet name="现金流-湖南" sheetId="2" r:id="rId2"/>
    <sheet name="利润-湖南" sheetId="3" r:id="rId3"/>
  </sheets>
  <externalReferences>
    <externalReference r:id="rId4"/>
  </externalReferences>
  <calcPr calcId="144525"/>
</workbook>
</file>

<file path=xl/sharedStrings.xml><?xml version="1.0" encoding="utf-8"?>
<sst xmlns="http://schemas.openxmlformats.org/spreadsheetml/2006/main" count="147" uniqueCount="139">
  <si>
    <t>资产负债表</t>
  </si>
  <si>
    <t>2021年12月</t>
  </si>
  <si>
    <t>会企01表</t>
  </si>
  <si>
    <t>编制单位：湖南华顺人力资源服务管理股份有限公司</t>
  </si>
  <si>
    <t>单位：元</t>
  </si>
  <si>
    <t>资　　产</t>
  </si>
  <si>
    <t>期末数</t>
  </si>
  <si>
    <t>年初数</t>
  </si>
  <si>
    <t>负债及所有者权益（或股东权益）</t>
  </si>
  <si>
    <t>流动资产:</t>
  </si>
  <si>
    <t>流动负债:</t>
  </si>
  <si>
    <t xml:space="preserve">    货币资金</t>
  </si>
  <si>
    <t xml:space="preserve">    短期借款</t>
  </si>
  <si>
    <t xml:space="preserve">    交易性金融资产</t>
  </si>
  <si>
    <t xml:space="preserve">    交易性金融负债</t>
  </si>
  <si>
    <t xml:space="preserve">    应收票据</t>
  </si>
  <si>
    <t xml:space="preserve">    应付票据</t>
  </si>
  <si>
    <t xml:space="preserve">    应收账款</t>
  </si>
  <si>
    <t xml:space="preserve">    应付账款</t>
  </si>
  <si>
    <t xml:space="preserve">    预付款项</t>
  </si>
  <si>
    <t xml:space="preserve">    预收款项</t>
  </si>
  <si>
    <t xml:space="preserve">    应收利息</t>
  </si>
  <si>
    <t xml:space="preserve">    应付职工薪酬</t>
  </si>
  <si>
    <t xml:space="preserve">    应收股利</t>
  </si>
  <si>
    <t xml:space="preserve">    应交税费</t>
  </si>
  <si>
    <t xml:space="preserve">    其他应收款</t>
  </si>
  <si>
    <t xml:space="preserve">    应付利息</t>
  </si>
  <si>
    <t xml:space="preserve">    存货</t>
  </si>
  <si>
    <t xml:space="preserve">    应付股利</t>
  </si>
  <si>
    <t xml:space="preserve">    一年内到期的非流动资产</t>
  </si>
  <si>
    <t xml:space="preserve">    其他应付款</t>
  </si>
  <si>
    <t xml:space="preserve">    其他流动资产</t>
  </si>
  <si>
    <t xml:space="preserve">    一年内到期的非流动负债</t>
  </si>
  <si>
    <t xml:space="preserve">        流动资产合计</t>
  </si>
  <si>
    <t xml:space="preserve">    其他流动负债</t>
  </si>
  <si>
    <t xml:space="preserve">        流动负债合计</t>
  </si>
  <si>
    <t>非流动资产:</t>
  </si>
  <si>
    <t>非流动负债:</t>
  </si>
  <si>
    <t xml:space="preserve">    可供出售金融资产</t>
  </si>
  <si>
    <t xml:space="preserve">    长期借款</t>
  </si>
  <si>
    <t xml:space="preserve">    持有至到期投资</t>
  </si>
  <si>
    <t xml:space="preserve">    应付债券</t>
  </si>
  <si>
    <t xml:space="preserve">    长期应收款</t>
  </si>
  <si>
    <t xml:space="preserve">    长期应付款</t>
  </si>
  <si>
    <t xml:space="preserve">    长期股权投资</t>
  </si>
  <si>
    <t xml:space="preserve">    专项应付款</t>
  </si>
  <si>
    <t xml:space="preserve">    投资性房地产</t>
  </si>
  <si>
    <t xml:space="preserve">    预计负债</t>
  </si>
  <si>
    <t xml:space="preserve">    固定资产</t>
  </si>
  <si>
    <t xml:space="preserve">    递延所得税负债</t>
  </si>
  <si>
    <t xml:space="preserve">    在建工程</t>
  </si>
  <si>
    <t xml:space="preserve">    其他非流动负债</t>
  </si>
  <si>
    <t xml:space="preserve">    工程物资</t>
  </si>
  <si>
    <t xml:space="preserve">        非流动负债合计</t>
  </si>
  <si>
    <t xml:space="preserve">    固定资产清理</t>
  </si>
  <si>
    <t xml:space="preserve">            负债合计</t>
  </si>
  <si>
    <t xml:space="preserve">    无形资产</t>
  </si>
  <si>
    <t>股东权益:</t>
  </si>
  <si>
    <t xml:space="preserve">    开发支出</t>
  </si>
  <si>
    <t xml:space="preserve">    实收资本(股本)</t>
  </si>
  <si>
    <t xml:space="preserve">    商誉</t>
  </si>
  <si>
    <t xml:space="preserve">    资本公积</t>
  </si>
  <si>
    <t xml:space="preserve">    长期待摊费用</t>
  </si>
  <si>
    <t xml:space="preserve">    减:库存股</t>
  </si>
  <si>
    <t xml:space="preserve">    递延所得税资产</t>
  </si>
  <si>
    <t xml:space="preserve">    盈余公积</t>
  </si>
  <si>
    <t xml:space="preserve">    其他非流动资产</t>
  </si>
  <si>
    <t xml:space="preserve">    未分配利润</t>
  </si>
  <si>
    <t xml:space="preserve">        非流动资产合计</t>
  </si>
  <si>
    <t xml:space="preserve">    外币报表折算差额</t>
  </si>
  <si>
    <t xml:space="preserve">        股东权益合计</t>
  </si>
  <si>
    <t xml:space="preserve">            资产总计</t>
  </si>
  <si>
    <t xml:space="preserve">            负债和股东权益合计</t>
  </si>
  <si>
    <t>现金流量表</t>
  </si>
  <si>
    <t>会企03表</t>
  </si>
  <si>
    <t>项    目</t>
  </si>
  <si>
    <t>本期金额</t>
  </si>
  <si>
    <t>累计金额</t>
  </si>
  <si>
    <t>一、经营活动产生的现金流量</t>
  </si>
  <si>
    <t xml:space="preserve">        销售商品、提供劳务收到的现金</t>
  </si>
  <si>
    <t xml:space="preserve">        收到的税费返还</t>
  </si>
  <si>
    <t xml:space="preserve">        收到其他与经营活动有关的现金</t>
  </si>
  <si>
    <t xml:space="preserve">     经营活动现金流入小计</t>
  </si>
  <si>
    <t xml:space="preserve">        购买商品、接受劳务支付的现金</t>
  </si>
  <si>
    <t xml:space="preserve">        支付给职工以及为职工支付的现金</t>
  </si>
  <si>
    <t xml:space="preserve">        支付的各项税费</t>
  </si>
  <si>
    <t xml:space="preserve">        支付其他与经营活动有关的现金</t>
  </si>
  <si>
    <t xml:space="preserve">    经营活动现金流出小计</t>
  </si>
  <si>
    <t xml:space="preserve">    经营活动产生的现金流量净额</t>
  </si>
  <si>
    <t>二、投资活动产生的现金流量：</t>
  </si>
  <si>
    <t xml:space="preserve">        收回投资收到的现金</t>
  </si>
  <si>
    <t xml:space="preserve">        取得投资收益收到的现金</t>
  </si>
  <si>
    <t xml:space="preserve">        处置固定资产、无形资产和其他长期资产收回的现金净额</t>
  </si>
  <si>
    <t xml:space="preserve">        处置子公司及其他营业单位收到的现金净额</t>
  </si>
  <si>
    <t xml:space="preserve">        收到其他与投资活动有关的现金</t>
  </si>
  <si>
    <t xml:space="preserve">    投资活动现金流入小计</t>
  </si>
  <si>
    <t xml:space="preserve">        购建固定资产、无形资产和其他长期资产支付的现金</t>
  </si>
  <si>
    <t xml:space="preserve">        投资支付的现金</t>
  </si>
  <si>
    <t xml:space="preserve">        取得子公司及其他营业单位支付的现金净额</t>
  </si>
  <si>
    <t xml:space="preserve">        支付其他与投资活动有关的现金</t>
  </si>
  <si>
    <t xml:space="preserve">    投资活动现金流出小计</t>
  </si>
  <si>
    <t xml:space="preserve">    投资活动产生的现金流量净额</t>
  </si>
  <si>
    <t>三、筹资活动产生的现金流量：</t>
  </si>
  <si>
    <t xml:space="preserve">        吸收投资收到的现金</t>
  </si>
  <si>
    <t xml:space="preserve">        取得借款收到的现金</t>
  </si>
  <si>
    <t xml:space="preserve">        收到其他与筹资活动有关的现金</t>
  </si>
  <si>
    <t xml:space="preserve">    筹资活动现金流入小计</t>
  </si>
  <si>
    <t xml:space="preserve">        偿还债务支付的现金</t>
  </si>
  <si>
    <t xml:space="preserve">        分配股利、利润或偿付利息支付的现金</t>
  </si>
  <si>
    <t xml:space="preserve">        支付其他与筹资活动有关的现金</t>
  </si>
  <si>
    <t xml:space="preserve">    筹资活动现金流出小计</t>
  </si>
  <si>
    <t xml:space="preserve">    筹资活动产生的现金流量净额</t>
  </si>
  <si>
    <t>四、汇率变动对现金及现金等价物的影响</t>
  </si>
  <si>
    <t>五、现金及现金等价物净增加额</t>
  </si>
  <si>
    <t xml:space="preserve">    加：期初现金及现金等价物余额</t>
  </si>
  <si>
    <t>六、期末现金及现金等价物余额</t>
  </si>
  <si>
    <t>利润表</t>
  </si>
  <si>
    <t>会企02表</t>
  </si>
  <si>
    <t>本年累计金额</t>
  </si>
  <si>
    <t>一、营业收入</t>
  </si>
  <si>
    <t xml:space="preserve">    减:营业成本</t>
  </si>
  <si>
    <t xml:space="preserve">        营业税金及附加</t>
  </si>
  <si>
    <t xml:space="preserve">        销售费用</t>
  </si>
  <si>
    <t xml:space="preserve">        管理费用</t>
  </si>
  <si>
    <t xml:space="preserve">        财务费用</t>
  </si>
  <si>
    <t xml:space="preserve">        资产减值损失</t>
  </si>
  <si>
    <t xml:space="preserve">    加:公允价值变动收益(损失以“-”号填列)</t>
  </si>
  <si>
    <t xml:space="preserve">        投资收益(损失以“-”号填列)</t>
  </si>
  <si>
    <t xml:space="preserve">        其中:对联营企业和合营企业的投资收益</t>
  </si>
  <si>
    <t>二、营业利润（亏损以“-”号填列）</t>
  </si>
  <si>
    <t xml:space="preserve">    加：营业外收入</t>
  </si>
  <si>
    <t xml:space="preserve">    减：营业外支出</t>
  </si>
  <si>
    <t xml:space="preserve">        其中：非流动资产处置损失</t>
  </si>
  <si>
    <t>三、利润总额（亏损总额以“-”号填列）</t>
  </si>
  <si>
    <t xml:space="preserve">    减：所得税费用</t>
  </si>
  <si>
    <t>四、净利润（净亏损以“-”号填列）</t>
  </si>
  <si>
    <t>五、每股收益</t>
  </si>
  <si>
    <t xml:space="preserve">    （一）基本每股收益</t>
  </si>
  <si>
    <t xml:space="preserve">    （二）稀释每股收益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</si>
</sst>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176" formatCode="yyyy/m/d;@"/>
    <numFmt numFmtId="177" formatCode="#,##0.00_ "/>
  </numFmts>
  <fonts count="24">
    <font>
      <sz val="9"/>
      <name val="宋体"/>
      <charset val="134"/>
    </font>
    <font>
      <b/>
      <sz val="14"/>
      <name val="宋体"/>
      <charset val="1"/>
    </font>
    <font>
      <b/>
      <sz val="11"/>
      <name val="宋体"/>
      <charset val="1"/>
    </font>
    <font>
      <sz val="11"/>
      <name val="宋体"/>
      <charset val="1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top"/>
      <protection locked="0"/>
    </xf>
    <xf numFmtId="42" fontId="8" fillId="0" borderId="0" applyFon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4" fillId="11" borderId="8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17" borderId="11" applyNumberFormat="0" applyFon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5" borderId="6" applyNumberFormat="0" applyAlignment="0" applyProtection="0">
      <alignment vertical="center"/>
    </xf>
    <xf numFmtId="0" fontId="22" fillId="5" borderId="8" applyNumberFormat="0" applyAlignment="0" applyProtection="0">
      <alignment vertical="center"/>
    </xf>
    <xf numFmtId="0" fontId="23" fillId="24" borderId="12" applyNumberFormat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5" fillId="0" borderId="5" applyNumberFormat="0" applyFill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0" fillId="0" borderId="0">
      <alignment vertical="top"/>
      <protection locked="0"/>
    </xf>
  </cellStyleXfs>
  <cellXfs count="17">
    <xf numFmtId="0" fontId="0" fillId="0" borderId="0" xfId="0">
      <alignment vertical="top"/>
      <protection locked="0"/>
    </xf>
    <xf numFmtId="0" fontId="0" fillId="0" borderId="0" xfId="49" applyFont="1" applyAlignment="1">
      <protection locked="0"/>
    </xf>
    <xf numFmtId="0" fontId="1" fillId="0" borderId="0" xfId="49" applyFont="1" applyFill="1" applyBorder="1" applyAlignment="1" applyProtection="1">
      <alignment horizontal="center" vertical="center"/>
      <protection locked="0"/>
    </xf>
    <xf numFmtId="4" fontId="2" fillId="0" borderId="0" xfId="49" applyNumberFormat="1" applyFont="1" applyFill="1" applyBorder="1" applyAlignment="1" applyProtection="1">
      <protection locked="0"/>
    </xf>
    <xf numFmtId="176" fontId="2" fillId="0" borderId="0" xfId="49" applyNumberFormat="1" applyFont="1" applyFill="1" applyBorder="1" applyAlignment="1" applyProtection="1">
      <alignment horizontal="center"/>
      <protection locked="0"/>
    </xf>
    <xf numFmtId="176" fontId="2" fillId="0" borderId="0" xfId="49" applyNumberFormat="1" applyFont="1" applyFill="1" applyBorder="1" applyAlignment="1" applyProtection="1">
      <protection locked="0"/>
    </xf>
    <xf numFmtId="0" fontId="2" fillId="0" borderId="0" xfId="49" applyFont="1" applyFill="1" applyBorder="1" applyAlignment="1" applyProtection="1">
      <alignment horizontal="right"/>
      <protection locked="0"/>
    </xf>
    <xf numFmtId="0" fontId="2" fillId="0" borderId="1" xfId="49" applyFont="1" applyFill="1" applyBorder="1" applyAlignment="1" applyProtection="1">
      <alignment horizontal="center"/>
      <protection locked="0"/>
    </xf>
    <xf numFmtId="0" fontId="2" fillId="0" borderId="2" xfId="49" applyFont="1" applyFill="1" applyBorder="1" applyAlignment="1" applyProtection="1">
      <alignment horizontal="center"/>
      <protection locked="0"/>
    </xf>
    <xf numFmtId="0" fontId="3" fillId="0" borderId="3" xfId="49" applyFont="1" applyFill="1" applyBorder="1" applyAlignment="1" applyProtection="1">
      <protection locked="0"/>
    </xf>
    <xf numFmtId="4" fontId="3" fillId="0" borderId="4" xfId="49" applyNumberFormat="1" applyFont="1" applyFill="1" applyBorder="1" applyAlignment="1" applyProtection="1">
      <protection locked="0"/>
    </xf>
    <xf numFmtId="177" fontId="0" fillId="0" borderId="0" xfId="49" applyNumberFormat="1" applyFont="1" applyAlignment="1">
      <protection locked="0"/>
    </xf>
    <xf numFmtId="4" fontId="2" fillId="0" borderId="0" xfId="49" applyNumberFormat="1" applyFont="1" applyFill="1" applyBorder="1" applyAlignment="1" applyProtection="1">
      <alignment horizontal="center"/>
      <protection locked="0"/>
    </xf>
    <xf numFmtId="4" fontId="2" fillId="0" borderId="0" xfId="49" applyNumberFormat="1" applyFont="1" applyFill="1" applyBorder="1" applyAlignment="1" applyProtection="1">
      <alignment vertical="center"/>
      <protection locked="0"/>
    </xf>
    <xf numFmtId="0" fontId="3" fillId="0" borderId="4" xfId="49" applyFont="1" applyFill="1" applyBorder="1" applyAlignment="1" applyProtection="1">
      <protection locked="0"/>
    </xf>
    <xf numFmtId="4" fontId="3" fillId="0" borderId="3" xfId="49" applyNumberFormat="1" applyFont="1" applyFill="1" applyBorder="1" applyAlignment="1" applyProtection="1">
      <protection locked="0"/>
    </xf>
    <xf numFmtId="43" fontId="0" fillId="0" borderId="0" xfId="49" applyNumberFormat="1" applyFont="1" applyAlignment="1">
      <protection locked="0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9994;&#32489;&#25253;&#34920;\2021\12&#26376;\2021&#24180;12&#26376;&#27719;&#24635;&#36164;&#20135;&#21033;&#28070;&#25253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资产负债表"/>
      <sheetName val="现金流量表"/>
      <sheetName val="利润表"/>
      <sheetName val="利润表明细汇总"/>
      <sheetName val="利润表明细汇总 (对比)"/>
      <sheetName val="个别报表（利润及分配）"/>
      <sheetName val="资产-湖南"/>
      <sheetName val="现金流-湖南"/>
      <sheetName val="利润-湖南"/>
      <sheetName val="利润及分配-湖南"/>
      <sheetName val="资产-湘潭"/>
      <sheetName val="现金流-湘潭"/>
      <sheetName val="利润-湘潭"/>
      <sheetName val="利润及分配-湘潭"/>
      <sheetName val="资产-长沙"/>
      <sheetName val="现金流-长沙"/>
      <sheetName val="利润-长沙"/>
      <sheetName val="利润及分配-长沙"/>
      <sheetName val="资产-衡阳"/>
      <sheetName val="现金流-衡阳"/>
      <sheetName val="利润-衡阳"/>
      <sheetName val="利润及分配-衡阳"/>
      <sheetName val="资产-阳春"/>
      <sheetName val="现金流-阳春"/>
      <sheetName val="利润-阳春"/>
      <sheetName val="利润及分配-阳春"/>
      <sheetName val="资产-邵阳"/>
      <sheetName val="现金流-邵阳"/>
      <sheetName val="利润-邵阳"/>
      <sheetName val="利润及分配-邵阳"/>
      <sheetName val="资产-华成"/>
      <sheetName val="现金流-华成"/>
      <sheetName val="利润-华成"/>
      <sheetName val="利润及分配-华成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7">
          <cell r="E27">
            <v>524318.39</v>
          </cell>
        </row>
        <row r="30">
          <cell r="C30">
            <v>4435406.95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G39"/>
  <sheetViews>
    <sheetView tabSelected="1" workbookViewId="0">
      <selection activeCell="F45" sqref="F45"/>
    </sheetView>
  </sheetViews>
  <sheetFormatPr defaultColWidth="9.375" defaultRowHeight="15" customHeight="1" outlineLevelCol="6"/>
  <cols>
    <col min="1" max="1" width="42.125" style="1" customWidth="1"/>
    <col min="2" max="2" width="25" style="1" customWidth="1"/>
    <col min="3" max="3" width="29.125" style="1" customWidth="1"/>
    <col min="4" max="4" width="48.375" style="1" customWidth="1"/>
    <col min="5" max="6" width="28.5" style="1" customWidth="1"/>
    <col min="7" max="7" width="19.375" style="1" customWidth="1"/>
    <col min="8" max="63" width="10" style="1" customWidth="1"/>
    <col min="64" max="16384" width="9.375" style="1"/>
  </cols>
  <sheetData>
    <row r="1" ht="37.5" customHeight="1" spans="1:6">
      <c r="A1" s="2" t="s">
        <v>0</v>
      </c>
      <c r="B1" s="3"/>
      <c r="C1" s="3"/>
      <c r="D1" s="3"/>
      <c r="E1" s="3"/>
      <c r="F1" s="3"/>
    </row>
    <row r="2" customHeight="1" spans="1:6">
      <c r="A2" s="12" t="s">
        <v>1</v>
      </c>
      <c r="B2" s="12"/>
      <c r="C2" s="12"/>
      <c r="D2" s="12">
        <v>12</v>
      </c>
      <c r="E2" s="12"/>
      <c r="F2" s="6" t="s">
        <v>2</v>
      </c>
    </row>
    <row r="3" customHeight="1" spans="1:6">
      <c r="A3" s="13" t="s">
        <v>3</v>
      </c>
      <c r="B3" s="3"/>
      <c r="C3" s="3"/>
      <c r="D3" s="3"/>
      <c r="E3" s="3"/>
      <c r="F3" s="6" t="s">
        <v>4</v>
      </c>
    </row>
    <row r="4" ht="15.75" customHeight="1" spans="1:6">
      <c r="A4" s="7" t="s">
        <v>5</v>
      </c>
      <c r="B4" s="8" t="s">
        <v>6</v>
      </c>
      <c r="C4" s="8" t="s">
        <v>7</v>
      </c>
      <c r="D4" s="8" t="s">
        <v>8</v>
      </c>
      <c r="E4" s="8" t="s">
        <v>6</v>
      </c>
      <c r="F4" s="8" t="s">
        <v>7</v>
      </c>
    </row>
    <row r="5" customHeight="1" spans="1:6">
      <c r="A5" s="9" t="s">
        <v>9</v>
      </c>
      <c r="B5" s="10"/>
      <c r="C5" s="10"/>
      <c r="D5" s="14" t="s">
        <v>10</v>
      </c>
      <c r="E5" s="10"/>
      <c r="F5" s="10"/>
    </row>
    <row r="6" customHeight="1" spans="1:6">
      <c r="A6" s="9" t="s">
        <v>11</v>
      </c>
      <c r="B6" s="10">
        <v>1064111.99</v>
      </c>
      <c r="C6" s="10">
        <v>1064038.88</v>
      </c>
      <c r="D6" s="14" t="s">
        <v>12</v>
      </c>
      <c r="E6" s="10">
        <v>3900000</v>
      </c>
      <c r="F6" s="10">
        <v>9979628.47</v>
      </c>
    </row>
    <row r="7" customHeight="1" spans="1:6">
      <c r="A7" s="9" t="s">
        <v>13</v>
      </c>
      <c r="B7" s="10">
        <v>0</v>
      </c>
      <c r="C7" s="10">
        <v>0</v>
      </c>
      <c r="D7" s="14" t="s">
        <v>14</v>
      </c>
      <c r="E7" s="10">
        <v>0</v>
      </c>
      <c r="F7" s="10">
        <v>0</v>
      </c>
    </row>
    <row r="8" customHeight="1" spans="1:6">
      <c r="A8" s="9" t="s">
        <v>15</v>
      </c>
      <c r="B8" s="10">
        <v>1402400</v>
      </c>
      <c r="C8" s="10">
        <v>16436109.23</v>
      </c>
      <c r="D8" s="14" t="s">
        <v>16</v>
      </c>
      <c r="E8" s="10">
        <v>0</v>
      </c>
      <c r="F8" s="10">
        <v>0</v>
      </c>
    </row>
    <row r="9" customHeight="1" spans="1:6">
      <c r="A9" s="9" t="s">
        <v>17</v>
      </c>
      <c r="B9" s="10">
        <v>6529671.78</v>
      </c>
      <c r="C9" s="10">
        <v>8364731.31</v>
      </c>
      <c r="D9" s="14" t="s">
        <v>18</v>
      </c>
      <c r="E9" s="10">
        <v>4573645.08</v>
      </c>
      <c r="F9" s="10">
        <v>5637156.32</v>
      </c>
    </row>
    <row r="10" customHeight="1" spans="1:6">
      <c r="A10" s="9" t="s">
        <v>19</v>
      </c>
      <c r="B10" s="10">
        <v>7800</v>
      </c>
      <c r="C10" s="10">
        <v>0</v>
      </c>
      <c r="D10" s="14" t="s">
        <v>20</v>
      </c>
      <c r="E10" s="10">
        <v>0</v>
      </c>
      <c r="F10" s="10">
        <v>0</v>
      </c>
    </row>
    <row r="11" customHeight="1" spans="1:6">
      <c r="A11" s="9" t="s">
        <v>21</v>
      </c>
      <c r="B11" s="10">
        <v>0</v>
      </c>
      <c r="C11" s="10">
        <v>0</v>
      </c>
      <c r="D11" s="14" t="s">
        <v>22</v>
      </c>
      <c r="E11" s="10">
        <v>103667</v>
      </c>
      <c r="F11" s="10">
        <v>105667</v>
      </c>
    </row>
    <row r="12" customHeight="1" spans="1:6">
      <c r="A12" s="9" t="s">
        <v>23</v>
      </c>
      <c r="B12" s="10">
        <v>0</v>
      </c>
      <c r="C12" s="10">
        <v>0</v>
      </c>
      <c r="D12" s="14" t="s">
        <v>24</v>
      </c>
      <c r="E12" s="10">
        <v>1353969.78</v>
      </c>
      <c r="F12" s="10">
        <v>853731.62</v>
      </c>
    </row>
    <row r="13" customHeight="1" spans="1:6">
      <c r="A13" s="9" t="s">
        <v>25</v>
      </c>
      <c r="B13" s="10">
        <v>4408881.91</v>
      </c>
      <c r="C13" s="10">
        <v>-5025558.68</v>
      </c>
      <c r="D13" s="14" t="s">
        <v>26</v>
      </c>
      <c r="E13" s="10">
        <v>0</v>
      </c>
      <c r="F13" s="10">
        <v>0</v>
      </c>
    </row>
    <row r="14" customHeight="1" spans="1:6">
      <c r="A14" s="9" t="s">
        <v>27</v>
      </c>
      <c r="B14" s="10">
        <v>0</v>
      </c>
      <c r="C14" s="10">
        <v>0</v>
      </c>
      <c r="D14" s="14" t="s">
        <v>28</v>
      </c>
      <c r="E14" s="10">
        <v>0</v>
      </c>
      <c r="F14" s="10">
        <v>0</v>
      </c>
    </row>
    <row r="15" customHeight="1" spans="1:6">
      <c r="A15" s="9" t="s">
        <v>29</v>
      </c>
      <c r="B15" s="10"/>
      <c r="C15" s="10"/>
      <c r="D15" s="14" t="s">
        <v>30</v>
      </c>
      <c r="E15" s="10">
        <v>1147292.77</v>
      </c>
      <c r="F15" s="10">
        <v>774920.69</v>
      </c>
    </row>
    <row r="16" customHeight="1" spans="1:6">
      <c r="A16" s="9" t="s">
        <v>31</v>
      </c>
      <c r="B16" s="10">
        <v>0</v>
      </c>
      <c r="C16" s="10">
        <v>0</v>
      </c>
      <c r="D16" s="14" t="s">
        <v>32</v>
      </c>
      <c r="E16" s="10"/>
      <c r="F16" s="10"/>
    </row>
    <row r="17" customHeight="1" spans="1:6">
      <c r="A17" s="9" t="s">
        <v>33</v>
      </c>
      <c r="B17" s="10">
        <v>13412865.68</v>
      </c>
      <c r="C17" s="10">
        <v>20839320.74</v>
      </c>
      <c r="D17" s="14" t="s">
        <v>34</v>
      </c>
      <c r="E17" s="10">
        <v>0</v>
      </c>
      <c r="F17" s="10">
        <v>0</v>
      </c>
    </row>
    <row r="18" customHeight="1" spans="1:6">
      <c r="A18" s="15"/>
      <c r="B18" s="10"/>
      <c r="C18" s="10"/>
      <c r="D18" s="14" t="s">
        <v>35</v>
      </c>
      <c r="E18" s="10">
        <v>11078574.63</v>
      </c>
      <c r="F18" s="10">
        <v>17351104.1</v>
      </c>
    </row>
    <row r="19" customHeight="1" spans="1:6">
      <c r="A19" s="9" t="s">
        <v>36</v>
      </c>
      <c r="B19" s="10"/>
      <c r="C19" s="10"/>
      <c r="D19" s="14" t="s">
        <v>37</v>
      </c>
      <c r="E19" s="10"/>
      <c r="F19" s="10"/>
    </row>
    <row r="20" customHeight="1" spans="1:6">
      <c r="A20" s="9" t="s">
        <v>38</v>
      </c>
      <c r="B20" s="10">
        <v>200000</v>
      </c>
      <c r="C20" s="10">
        <v>200000</v>
      </c>
      <c r="D20" s="14" t="s">
        <v>39</v>
      </c>
      <c r="E20" s="10">
        <v>0</v>
      </c>
      <c r="F20" s="10">
        <v>0</v>
      </c>
    </row>
    <row r="21" customHeight="1" spans="1:6">
      <c r="A21" s="9" t="s">
        <v>40</v>
      </c>
      <c r="B21" s="10">
        <v>0</v>
      </c>
      <c r="C21" s="10">
        <v>0</v>
      </c>
      <c r="D21" s="14" t="s">
        <v>41</v>
      </c>
      <c r="E21" s="10">
        <v>0</v>
      </c>
      <c r="F21" s="10">
        <v>0</v>
      </c>
    </row>
    <row r="22" customHeight="1" spans="1:6">
      <c r="A22" s="9" t="s">
        <v>42</v>
      </c>
      <c r="B22" s="10">
        <v>0</v>
      </c>
      <c r="C22" s="10">
        <v>0</v>
      </c>
      <c r="D22" s="14" t="s">
        <v>43</v>
      </c>
      <c r="E22" s="10">
        <v>0</v>
      </c>
      <c r="F22" s="10">
        <v>0</v>
      </c>
    </row>
    <row r="23" customHeight="1" spans="1:6">
      <c r="A23" s="9" t="s">
        <v>44</v>
      </c>
      <c r="B23" s="10">
        <v>9820000</v>
      </c>
      <c r="C23" s="10">
        <v>7365000</v>
      </c>
      <c r="D23" s="14" t="s">
        <v>45</v>
      </c>
      <c r="E23" s="10">
        <v>0</v>
      </c>
      <c r="F23" s="10">
        <v>0</v>
      </c>
    </row>
    <row r="24" customHeight="1" spans="1:6">
      <c r="A24" s="9" t="s">
        <v>46</v>
      </c>
      <c r="B24" s="10">
        <v>0</v>
      </c>
      <c r="C24" s="10">
        <v>0</v>
      </c>
      <c r="D24" s="14" t="s">
        <v>47</v>
      </c>
      <c r="E24" s="10">
        <v>0</v>
      </c>
      <c r="F24" s="10">
        <v>0</v>
      </c>
    </row>
    <row r="25" customHeight="1" spans="1:6">
      <c r="A25" s="9" t="s">
        <v>48</v>
      </c>
      <c r="B25" s="10">
        <v>8560133.96</v>
      </c>
      <c r="C25" s="10">
        <v>9141705.11</v>
      </c>
      <c r="D25" s="14" t="s">
        <v>49</v>
      </c>
      <c r="E25" s="10">
        <v>0</v>
      </c>
      <c r="F25" s="10">
        <v>0</v>
      </c>
    </row>
    <row r="26" customHeight="1" spans="1:6">
      <c r="A26" s="9" t="s">
        <v>50</v>
      </c>
      <c r="B26" s="10">
        <v>0</v>
      </c>
      <c r="C26" s="10">
        <v>0</v>
      </c>
      <c r="D26" s="14" t="s">
        <v>51</v>
      </c>
      <c r="E26" s="10"/>
      <c r="F26" s="10"/>
    </row>
    <row r="27" customHeight="1" spans="1:6">
      <c r="A27" s="9" t="s">
        <v>52</v>
      </c>
      <c r="B27" s="10">
        <v>0</v>
      </c>
      <c r="C27" s="10">
        <v>0</v>
      </c>
      <c r="D27" s="14" t="s">
        <v>53</v>
      </c>
      <c r="E27" s="10">
        <v>0</v>
      </c>
      <c r="F27" s="10">
        <v>0</v>
      </c>
    </row>
    <row r="28" customHeight="1" spans="1:6">
      <c r="A28" s="9" t="s">
        <v>54</v>
      </c>
      <c r="B28" s="10">
        <v>0</v>
      </c>
      <c r="C28" s="10">
        <v>0</v>
      </c>
      <c r="D28" s="14" t="s">
        <v>55</v>
      </c>
      <c r="E28" s="10">
        <v>11078574.63</v>
      </c>
      <c r="F28" s="10">
        <v>17351104.1</v>
      </c>
    </row>
    <row r="29" customHeight="1" spans="1:6">
      <c r="A29" s="9" t="s">
        <v>56</v>
      </c>
      <c r="B29" s="10">
        <v>74736.38</v>
      </c>
      <c r="C29" s="10">
        <v>88320.14</v>
      </c>
      <c r="D29" s="14" t="s">
        <v>57</v>
      </c>
      <c r="E29" s="10"/>
      <c r="F29" s="10"/>
    </row>
    <row r="30" customHeight="1" spans="1:6">
      <c r="A30" s="9" t="s">
        <v>58</v>
      </c>
      <c r="B30" s="10">
        <v>0</v>
      </c>
      <c r="C30" s="10">
        <v>0</v>
      </c>
      <c r="D30" s="14" t="s">
        <v>59</v>
      </c>
      <c r="E30" s="10">
        <v>16000000</v>
      </c>
      <c r="F30" s="10">
        <v>16000000</v>
      </c>
    </row>
    <row r="31" customHeight="1" spans="1:6">
      <c r="A31" s="9" t="s">
        <v>60</v>
      </c>
      <c r="B31" s="10">
        <v>0</v>
      </c>
      <c r="C31" s="10">
        <v>0</v>
      </c>
      <c r="D31" s="14" t="s">
        <v>61</v>
      </c>
      <c r="E31" s="10">
        <v>672629.7</v>
      </c>
      <c r="F31" s="10">
        <v>672629.7</v>
      </c>
    </row>
    <row r="32" customHeight="1" spans="1:7">
      <c r="A32" s="9" t="s">
        <v>62</v>
      </c>
      <c r="B32" s="10">
        <v>95340.2</v>
      </c>
      <c r="C32" s="10">
        <v>0.2</v>
      </c>
      <c r="D32" s="14" t="s">
        <v>63</v>
      </c>
      <c r="E32" s="10">
        <v>0</v>
      </c>
      <c r="F32" s="10">
        <v>0</v>
      </c>
      <c r="G32" s="11"/>
    </row>
    <row r="33" customHeight="1" spans="1:6">
      <c r="A33" s="9" t="s">
        <v>64</v>
      </c>
      <c r="B33" s="10">
        <v>300476.17</v>
      </c>
      <c r="C33" s="10">
        <v>300476.17</v>
      </c>
      <c r="D33" s="14" t="s">
        <v>65</v>
      </c>
      <c r="E33" s="10">
        <v>276941.11</v>
      </c>
      <c r="F33" s="10">
        <v>0</v>
      </c>
    </row>
    <row r="34" customHeight="1" spans="1:7">
      <c r="A34" s="9" t="s">
        <v>66</v>
      </c>
      <c r="B34" s="10">
        <v>0</v>
      </c>
      <c r="C34" s="10">
        <v>0</v>
      </c>
      <c r="D34" s="14" t="s">
        <v>67</v>
      </c>
      <c r="E34" s="10">
        <v>4435406.95</v>
      </c>
      <c r="F34" s="10">
        <v>3911088.56</v>
      </c>
      <c r="G34" s="16">
        <f>'[1]利润及分配-湖南'!C30-E34</f>
        <v>0</v>
      </c>
    </row>
    <row r="35" customHeight="1" spans="1:7">
      <c r="A35" s="9" t="s">
        <v>68</v>
      </c>
      <c r="B35" s="10">
        <v>19050686.71</v>
      </c>
      <c r="C35" s="10">
        <v>17095501.62</v>
      </c>
      <c r="D35" s="14" t="s">
        <v>69</v>
      </c>
      <c r="E35" s="10"/>
      <c r="F35" s="10"/>
      <c r="G35" s="16">
        <f>+E34-F34</f>
        <v>524318.39</v>
      </c>
    </row>
    <row r="36" customHeight="1" spans="1:7">
      <c r="A36" s="15"/>
      <c r="B36" s="10"/>
      <c r="C36" s="10"/>
      <c r="D36" s="14" t="s">
        <v>70</v>
      </c>
      <c r="E36" s="10">
        <v>21384977.76</v>
      </c>
      <c r="F36" s="10">
        <v>20583718.26</v>
      </c>
      <c r="G36" s="11">
        <f>G35-'[1]利润及分配-湖南'!E27</f>
        <v>0</v>
      </c>
    </row>
    <row r="37" customHeight="1" spans="1:7">
      <c r="A37" s="9" t="s">
        <v>71</v>
      </c>
      <c r="B37" s="10">
        <v>32463552.39</v>
      </c>
      <c r="C37" s="10">
        <v>37934822.36</v>
      </c>
      <c r="D37" s="14" t="s">
        <v>72</v>
      </c>
      <c r="E37" s="10">
        <v>32463552.39</v>
      </c>
      <c r="F37" s="10">
        <v>37934822.36</v>
      </c>
      <c r="G37" s="1">
        <f>B6-'现金流-湖南'!B42</f>
        <v>0</v>
      </c>
    </row>
    <row r="39" customHeight="1" spans="2:3">
      <c r="B39" s="1">
        <f>B37-E37</f>
        <v>0</v>
      </c>
      <c r="C39" s="1">
        <f>C37-F37</f>
        <v>0</v>
      </c>
    </row>
  </sheetData>
  <mergeCells count="3">
    <mergeCell ref="A1:F1"/>
    <mergeCell ref="A2:E2"/>
    <mergeCell ref="A3:D3"/>
  </mergeCells>
  <printOptions headings="1" gridLines="1"/>
  <pageMargins left="0" right="0" top="0" bottom="0" header="0" footer="0"/>
  <pageSetup paperSize="9" orientation="portrait" blackAndWhite="1" useFirstPageNumber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C45"/>
  <sheetViews>
    <sheetView topLeftCell="A14" workbookViewId="0">
      <selection activeCell="F45" sqref="F45"/>
    </sheetView>
  </sheetViews>
  <sheetFormatPr defaultColWidth="9.375" defaultRowHeight="15" customHeight="1" outlineLevelCol="2"/>
  <cols>
    <col min="1" max="1" width="71.375" style="1" customWidth="1"/>
    <col min="2" max="2" width="30.625" style="1" customWidth="1"/>
    <col min="3" max="3" width="25.5" style="1" customWidth="1"/>
    <col min="4" max="49" width="10" style="1" customWidth="1"/>
    <col min="50" max="16384" width="9.375" style="1"/>
  </cols>
  <sheetData>
    <row r="1" ht="38.25" customHeight="1" spans="1:3">
      <c r="A1" s="2" t="s">
        <v>73</v>
      </c>
      <c r="B1" s="3"/>
      <c r="C1" s="3"/>
    </row>
    <row r="2" customHeight="1" spans="1:3">
      <c r="A2" s="4" t="str">
        <f>'资产-湖南'!A2</f>
        <v>2021年12月</v>
      </c>
      <c r="B2" s="5"/>
      <c r="C2" s="6" t="s">
        <v>74</v>
      </c>
    </row>
    <row r="3" customHeight="1" spans="1:3">
      <c r="A3" s="3" t="s">
        <v>3</v>
      </c>
      <c r="B3" s="3"/>
      <c r="C3" s="6" t="s">
        <v>4</v>
      </c>
    </row>
    <row r="4" customHeight="1" spans="1:3">
      <c r="A4" s="7" t="s">
        <v>75</v>
      </c>
      <c r="B4" s="8" t="s">
        <v>76</v>
      </c>
      <c r="C4" s="8" t="s">
        <v>77</v>
      </c>
    </row>
    <row r="5" customHeight="1" spans="1:3">
      <c r="A5" s="9" t="s">
        <v>78</v>
      </c>
      <c r="B5" s="10"/>
      <c r="C5" s="10"/>
    </row>
    <row r="6" customHeight="1" spans="1:3">
      <c r="A6" s="9" t="s">
        <v>79</v>
      </c>
      <c r="B6" s="10">
        <v>24626162.49</v>
      </c>
      <c r="C6" s="10">
        <v>212411388.57</v>
      </c>
    </row>
    <row r="7" customHeight="1" spans="1:3">
      <c r="A7" s="9" t="s">
        <v>80</v>
      </c>
      <c r="B7" s="10">
        <v>0</v>
      </c>
      <c r="C7" s="10">
        <v>235.99</v>
      </c>
    </row>
    <row r="8" customHeight="1" spans="1:3">
      <c r="A8" s="9" t="s">
        <v>81</v>
      </c>
      <c r="B8" s="10">
        <v>1272659.86</v>
      </c>
      <c r="C8" s="10">
        <v>23439552.16</v>
      </c>
    </row>
    <row r="9" customHeight="1" spans="1:3">
      <c r="A9" s="9" t="s">
        <v>82</v>
      </c>
      <c r="B9" s="10">
        <v>25898822.35</v>
      </c>
      <c r="C9" s="10">
        <v>235851176.72</v>
      </c>
    </row>
    <row r="10" customHeight="1" spans="1:3">
      <c r="A10" s="9" t="s">
        <v>83</v>
      </c>
      <c r="B10" s="10">
        <v>18158068.3</v>
      </c>
      <c r="C10" s="10">
        <v>155916679.73</v>
      </c>
    </row>
    <row r="11" customHeight="1" spans="1:3">
      <c r="A11" s="9" t="s">
        <v>84</v>
      </c>
      <c r="B11" s="10">
        <v>64163.52</v>
      </c>
      <c r="C11" s="10">
        <v>2237165.36</v>
      </c>
    </row>
    <row r="12" customHeight="1" spans="1:3">
      <c r="A12" s="9" t="s">
        <v>85</v>
      </c>
      <c r="B12" s="10">
        <v>888111.11</v>
      </c>
      <c r="C12" s="10">
        <v>6712375.64</v>
      </c>
    </row>
    <row r="13" customHeight="1" spans="1:3">
      <c r="A13" s="9" t="s">
        <v>86</v>
      </c>
      <c r="B13" s="10">
        <v>7358432.75</v>
      </c>
      <c r="C13" s="10">
        <v>75320979.54</v>
      </c>
    </row>
    <row r="14" customHeight="1" spans="1:3">
      <c r="A14" s="9" t="s">
        <v>87</v>
      </c>
      <c r="B14" s="10">
        <v>26468775.68</v>
      </c>
      <c r="C14" s="10">
        <v>240187200.27</v>
      </c>
    </row>
    <row r="15" customHeight="1" spans="1:3">
      <c r="A15" s="9" t="s">
        <v>88</v>
      </c>
      <c r="B15" s="10">
        <v>-569953.33</v>
      </c>
      <c r="C15" s="10">
        <v>-4336023.55</v>
      </c>
    </row>
    <row r="16" customHeight="1" spans="1:3">
      <c r="A16" s="9" t="s">
        <v>89</v>
      </c>
      <c r="B16" s="10"/>
      <c r="C16" s="10"/>
    </row>
    <row r="17" customHeight="1" spans="1:3">
      <c r="A17" s="9" t="s">
        <v>90</v>
      </c>
      <c r="B17" s="10">
        <v>0</v>
      </c>
      <c r="C17" s="10">
        <v>0</v>
      </c>
    </row>
    <row r="18" customHeight="1" spans="1:3">
      <c r="A18" s="9" t="s">
        <v>91</v>
      </c>
      <c r="B18" s="10">
        <v>0</v>
      </c>
      <c r="C18" s="10">
        <v>0</v>
      </c>
    </row>
    <row r="19" customHeight="1" spans="1:3">
      <c r="A19" s="9" t="s">
        <v>92</v>
      </c>
      <c r="B19" s="10">
        <v>0</v>
      </c>
      <c r="C19" s="10">
        <v>0</v>
      </c>
    </row>
    <row r="20" customHeight="1" spans="1:3">
      <c r="A20" s="9" t="s">
        <v>93</v>
      </c>
      <c r="B20" s="10">
        <v>0</v>
      </c>
      <c r="C20" s="10">
        <v>0</v>
      </c>
    </row>
    <row r="21" customHeight="1" spans="1:3">
      <c r="A21" s="9" t="s">
        <v>94</v>
      </c>
      <c r="B21" s="10">
        <v>0</v>
      </c>
      <c r="C21" s="10">
        <v>107867.86</v>
      </c>
    </row>
    <row r="22" customHeight="1" spans="1:3">
      <c r="A22" s="9" t="s">
        <v>95</v>
      </c>
      <c r="B22" s="10">
        <v>0</v>
      </c>
      <c r="C22" s="10">
        <v>107867.86</v>
      </c>
    </row>
    <row r="23" customHeight="1" spans="1:3">
      <c r="A23" s="9" t="s">
        <v>96</v>
      </c>
      <c r="B23" s="10">
        <v>0</v>
      </c>
      <c r="C23" s="10">
        <v>2600</v>
      </c>
    </row>
    <row r="24" customHeight="1" spans="1:3">
      <c r="A24" s="9" t="s">
        <v>97</v>
      </c>
      <c r="B24" s="10">
        <v>0</v>
      </c>
      <c r="C24" s="10">
        <v>0</v>
      </c>
    </row>
    <row r="25" customHeight="1" spans="1:3">
      <c r="A25" s="9" t="s">
        <v>98</v>
      </c>
      <c r="B25" s="10">
        <v>0</v>
      </c>
      <c r="C25" s="10">
        <v>0</v>
      </c>
    </row>
    <row r="26" customHeight="1" spans="1:3">
      <c r="A26" s="9" t="s">
        <v>99</v>
      </c>
      <c r="B26" s="10">
        <v>0</v>
      </c>
      <c r="C26" s="10">
        <v>3700000</v>
      </c>
    </row>
    <row r="27" customHeight="1" spans="1:3">
      <c r="A27" s="9" t="s">
        <v>100</v>
      </c>
      <c r="B27" s="10">
        <v>0</v>
      </c>
      <c r="C27" s="10">
        <v>3702600</v>
      </c>
    </row>
    <row r="28" customHeight="1" spans="1:3">
      <c r="A28" s="9" t="s">
        <v>101</v>
      </c>
      <c r="B28" s="10">
        <v>0</v>
      </c>
      <c r="C28" s="10">
        <v>-3594732.14</v>
      </c>
    </row>
    <row r="29" customHeight="1" spans="1:3">
      <c r="A29" s="9" t="s">
        <v>102</v>
      </c>
      <c r="B29" s="10"/>
      <c r="C29" s="10"/>
    </row>
    <row r="30" customHeight="1" spans="1:3">
      <c r="A30" s="9" t="s">
        <v>103</v>
      </c>
      <c r="B30" s="10">
        <v>0</v>
      </c>
      <c r="C30" s="10">
        <v>0</v>
      </c>
    </row>
    <row r="31" customHeight="1" spans="1:3">
      <c r="A31" s="9" t="s">
        <v>104</v>
      </c>
      <c r="B31" s="10">
        <v>0</v>
      </c>
      <c r="C31" s="10">
        <v>12228886.61</v>
      </c>
    </row>
    <row r="32" customHeight="1" spans="1:3">
      <c r="A32" s="9" t="s">
        <v>105</v>
      </c>
      <c r="B32" s="10">
        <v>0</v>
      </c>
      <c r="C32" s="10">
        <v>0</v>
      </c>
    </row>
    <row r="33" customHeight="1" spans="1:3">
      <c r="A33" s="9" t="s">
        <v>106</v>
      </c>
      <c r="B33" s="10">
        <v>0</v>
      </c>
      <c r="C33" s="10">
        <v>12228886.61</v>
      </c>
    </row>
    <row r="34" customHeight="1" spans="1:3">
      <c r="A34" s="9" t="s">
        <v>107</v>
      </c>
      <c r="B34" s="10">
        <v>0</v>
      </c>
      <c r="C34" s="10">
        <v>0</v>
      </c>
    </row>
    <row r="35" customHeight="1" spans="1:3">
      <c r="A35" s="9" t="s">
        <v>108</v>
      </c>
      <c r="B35" s="10">
        <v>0</v>
      </c>
      <c r="C35" s="10">
        <v>4298057.81</v>
      </c>
    </row>
    <row r="36" customHeight="1" spans="1:3">
      <c r="A36" s="9" t="s">
        <v>109</v>
      </c>
      <c r="B36" s="10">
        <v>0</v>
      </c>
      <c r="C36" s="10">
        <v>0</v>
      </c>
    </row>
    <row r="37" customHeight="1" spans="1:3">
      <c r="A37" s="9" t="s">
        <v>110</v>
      </c>
      <c r="B37" s="10">
        <v>0</v>
      </c>
      <c r="C37" s="10">
        <v>4298057.81</v>
      </c>
    </row>
    <row r="38" customHeight="1" spans="1:3">
      <c r="A38" s="9" t="s">
        <v>111</v>
      </c>
      <c r="B38" s="10">
        <v>0</v>
      </c>
      <c r="C38" s="10">
        <v>7930828.8</v>
      </c>
    </row>
    <row r="39" customHeight="1" spans="1:3">
      <c r="A39" s="9" t="s">
        <v>112</v>
      </c>
      <c r="B39" s="10">
        <v>0</v>
      </c>
      <c r="C39" s="10">
        <v>0</v>
      </c>
    </row>
    <row r="40" ht="15.75" customHeight="1" spans="1:3">
      <c r="A40" s="9" t="s">
        <v>113</v>
      </c>
      <c r="B40" s="10">
        <v>-569953.33</v>
      </c>
      <c r="C40" s="10">
        <v>73.11</v>
      </c>
    </row>
    <row r="41" ht="15.75" customHeight="1" spans="1:3">
      <c r="A41" s="9" t="s">
        <v>114</v>
      </c>
      <c r="B41" s="10">
        <v>1634065.32</v>
      </c>
      <c r="C41" s="10">
        <v>1064038.88</v>
      </c>
    </row>
    <row r="42" customHeight="1" spans="1:3">
      <c r="A42" s="9" t="s">
        <v>115</v>
      </c>
      <c r="B42" s="10">
        <v>1064111.99</v>
      </c>
      <c r="C42" s="10">
        <v>1064111.99</v>
      </c>
    </row>
    <row r="45" customHeight="1" spans="2:2">
      <c r="B45" s="1">
        <f>'资产-湖南'!B6-B42</f>
        <v>0</v>
      </c>
    </row>
  </sheetData>
  <mergeCells count="2">
    <mergeCell ref="A1:C1"/>
    <mergeCell ref="A2:B2"/>
  </mergeCells>
  <printOptions headings="1" gridLines="1"/>
  <pageMargins left="0" right="0" top="0" bottom="0" header="0" footer="0"/>
  <pageSetup paperSize="9" orientation="portrait" blackAndWhite="1" useFirstPageNumber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E24"/>
  <sheetViews>
    <sheetView workbookViewId="0">
      <selection activeCell="F45" sqref="F45"/>
    </sheetView>
  </sheetViews>
  <sheetFormatPr defaultColWidth="9.375" defaultRowHeight="15" customHeight="1" outlineLevelCol="4"/>
  <cols>
    <col min="1" max="1" width="51.125" style="1" customWidth="1"/>
    <col min="2" max="3" width="41.125" style="1" customWidth="1"/>
    <col min="4" max="4" width="10" style="1" customWidth="1"/>
    <col min="5" max="5" width="16.8333333333333" style="1" customWidth="1"/>
    <col min="6" max="53" width="10" style="1" customWidth="1"/>
    <col min="54" max="16384" width="9.375" style="1"/>
  </cols>
  <sheetData>
    <row r="1" ht="33.75" customHeight="1" spans="1:3">
      <c r="A1" s="2" t="s">
        <v>116</v>
      </c>
      <c r="B1" s="3"/>
      <c r="C1" s="3"/>
    </row>
    <row r="2" customHeight="1" spans="1:3">
      <c r="A2" s="4" t="str">
        <f>'现金流-湖南'!A2</f>
        <v>2021年12月</v>
      </c>
      <c r="B2" s="5"/>
      <c r="C2" s="6" t="s">
        <v>117</v>
      </c>
    </row>
    <row r="3" customHeight="1" spans="1:3">
      <c r="A3" s="3" t="s">
        <v>3</v>
      </c>
      <c r="B3" s="3"/>
      <c r="C3" s="6" t="s">
        <v>4</v>
      </c>
    </row>
    <row r="4" customHeight="1" spans="1:3">
      <c r="A4" s="7" t="s">
        <v>75</v>
      </c>
      <c r="B4" s="8" t="s">
        <v>76</v>
      </c>
      <c r="C4" s="8" t="s">
        <v>118</v>
      </c>
    </row>
    <row r="5" customHeight="1" spans="1:4">
      <c r="A5" s="9" t="s">
        <v>119</v>
      </c>
      <c r="B5" s="10">
        <v>22262130.25</v>
      </c>
      <c r="C5" s="10">
        <v>194204031.02</v>
      </c>
      <c r="D5" s="1">
        <f>C5/9*12</f>
        <v>258938708.026667</v>
      </c>
    </row>
    <row r="6" customHeight="1" spans="1:3">
      <c r="A6" s="9" t="s">
        <v>120</v>
      </c>
      <c r="B6" s="10">
        <v>20035910.01</v>
      </c>
      <c r="C6" s="10">
        <v>183844196.61</v>
      </c>
    </row>
    <row r="7" customHeight="1" spans="1:3">
      <c r="A7" s="9" t="s">
        <v>121</v>
      </c>
      <c r="B7" s="10">
        <v>109735.95</v>
      </c>
      <c r="C7" s="10">
        <v>588657.48</v>
      </c>
    </row>
    <row r="8" customHeight="1" spans="1:3">
      <c r="A8" s="9" t="s">
        <v>122</v>
      </c>
      <c r="B8" s="10">
        <v>0</v>
      </c>
      <c r="C8" s="10">
        <v>0</v>
      </c>
    </row>
    <row r="9" customHeight="1" spans="1:3">
      <c r="A9" s="9" t="s">
        <v>123</v>
      </c>
      <c r="B9" s="10">
        <v>698894.18</v>
      </c>
      <c r="C9" s="10">
        <v>6748568.13</v>
      </c>
    </row>
    <row r="10" customHeight="1" spans="1:3">
      <c r="A10" s="9" t="s">
        <v>124</v>
      </c>
      <c r="B10" s="10">
        <v>25349.14</v>
      </c>
      <c r="C10" s="10">
        <v>589478.43</v>
      </c>
    </row>
    <row r="11" customHeight="1" spans="1:3">
      <c r="A11" s="9" t="s">
        <v>125</v>
      </c>
      <c r="B11" s="10">
        <v>0</v>
      </c>
      <c r="C11" s="10">
        <v>0</v>
      </c>
    </row>
    <row r="12" customHeight="1" spans="1:3">
      <c r="A12" s="9" t="s">
        <v>126</v>
      </c>
      <c r="B12" s="10">
        <v>0</v>
      </c>
      <c r="C12" s="10">
        <v>0</v>
      </c>
    </row>
    <row r="13" customHeight="1" spans="1:3">
      <c r="A13" s="9" t="s">
        <v>127</v>
      </c>
      <c r="B13" s="10">
        <v>0</v>
      </c>
      <c r="C13" s="10">
        <v>4533558.7</v>
      </c>
    </row>
    <row r="14" customHeight="1" spans="1:3">
      <c r="A14" s="9" t="s">
        <v>128</v>
      </c>
      <c r="B14" s="10"/>
      <c r="C14" s="10"/>
    </row>
    <row r="15" customHeight="1" spans="1:3">
      <c r="A15" s="9" t="s">
        <v>129</v>
      </c>
      <c r="B15" s="10">
        <v>1392240.97</v>
      </c>
      <c r="C15" s="10">
        <v>6966689.07</v>
      </c>
    </row>
    <row r="16" customHeight="1" spans="1:3">
      <c r="A16" s="9" t="s">
        <v>130</v>
      </c>
      <c r="B16" s="10">
        <v>-1.18</v>
      </c>
      <c r="C16" s="10">
        <v>20194.59</v>
      </c>
    </row>
    <row r="17" customHeight="1" spans="1:3">
      <c r="A17" s="9" t="s">
        <v>131</v>
      </c>
      <c r="B17" s="10">
        <v>0</v>
      </c>
      <c r="C17" s="10">
        <v>5184.3</v>
      </c>
    </row>
    <row r="18" customHeight="1" spans="1:3">
      <c r="A18" s="9" t="s">
        <v>132</v>
      </c>
      <c r="B18" s="10"/>
      <c r="C18" s="10"/>
    </row>
    <row r="19" customHeight="1" spans="1:5">
      <c r="A19" s="9" t="s">
        <v>133</v>
      </c>
      <c r="B19" s="10">
        <v>1392239.79</v>
      </c>
      <c r="C19" s="10">
        <v>6981699.36</v>
      </c>
      <c r="E19" s="11">
        <f>C19-C13</f>
        <v>2448140.66</v>
      </c>
    </row>
    <row r="20" customHeight="1" spans="1:3">
      <c r="A20" s="9" t="s">
        <v>134</v>
      </c>
      <c r="B20" s="10">
        <v>180439.86</v>
      </c>
      <c r="C20" s="10">
        <v>180439.86</v>
      </c>
    </row>
    <row r="21" customHeight="1" spans="1:3">
      <c r="A21" s="9" t="s">
        <v>135</v>
      </c>
      <c r="B21" s="10">
        <v>1211799.93</v>
      </c>
      <c r="C21" s="10">
        <v>6801259.5</v>
      </c>
    </row>
    <row r="22" customHeight="1" spans="1:3">
      <c r="A22" s="9" t="s">
        <v>136</v>
      </c>
      <c r="B22" s="10"/>
      <c r="C22" s="10"/>
    </row>
    <row r="23" customHeight="1" spans="1:3">
      <c r="A23" s="9" t="s">
        <v>137</v>
      </c>
      <c r="B23" s="10"/>
      <c r="C23" s="10"/>
    </row>
    <row r="24" customHeight="1" spans="1:3">
      <c r="A24" s="9" t="s">
        <v>138</v>
      </c>
      <c r="B24" s="10"/>
      <c r="C24" s="10"/>
    </row>
  </sheetData>
  <mergeCells count="2">
    <mergeCell ref="A1:C1"/>
    <mergeCell ref="A2:B2"/>
  </mergeCells>
  <printOptions headings="1" gridLines="1"/>
  <pageMargins left="0" right="0" top="0" bottom="0" header="0" footer="0"/>
  <pageSetup paperSize="9" orientation="portrait" blackAndWhite="1" useFirstPageNumb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资产-湖南</vt:lpstr>
      <vt:lpstr>现金流-湖南</vt:lpstr>
      <vt:lpstr>利润-湖南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 Si</dc:creator>
  <cp:lastModifiedBy>Fu Si</cp:lastModifiedBy>
  <dcterms:created xsi:type="dcterms:W3CDTF">2022-03-17T05:51:38Z</dcterms:created>
  <dcterms:modified xsi:type="dcterms:W3CDTF">2022-03-17T05:56:09Z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C229AA83BF764B98A2BC6936ED0386AD</vt:lpwstr>
  </property>
  <property fmtid="{D5CDD505-2E9C-101B-9397-08002B2CF9AE}" pid="3" name="KSOProductBuildVer">
    <vt:lpwstr>2052-11.1.0.11365</vt:lpwstr>
  </property>
</Properties>
</file>